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390" windowWidth="9600" windowHeight="11760" activeTab="1"/>
  </bookViews>
  <sheets>
    <sheet name="入力フォーム" sheetId="1" r:id="rId1"/>
    <sheet name="申請書" sheetId="2" r:id="rId2"/>
    <sheet name="手書用申請書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7" authorId="0">
      <text>
        <r>
          <rPr>
            <b/>
            <sz val="9"/>
            <rFont val="ＭＳ Ｐゴシック"/>
            <family val="3"/>
          </rPr>
          <t>１回当りの夜間照明使用時間を入力してください</t>
        </r>
      </text>
    </comment>
    <comment ref="B12" authorId="0">
      <text>
        <r>
          <rPr>
            <b/>
            <sz val="9"/>
            <rFont val="ＭＳ Ｐゴシック"/>
            <family val="3"/>
          </rPr>
          <t>ラケット・ボールの貸出はありません</t>
        </r>
      </text>
    </comment>
  </commentList>
</comments>
</file>

<file path=xl/sharedStrings.xml><?xml version="1.0" encoding="utf-8"?>
<sst xmlns="http://schemas.openxmlformats.org/spreadsheetml/2006/main" count="191" uniqueCount="132">
  <si>
    <t>下記のとおり許可されたく申請します。</t>
  </si>
  <si>
    <t>団体名</t>
  </si>
  <si>
    <t>氏名</t>
  </si>
  <si>
    <t>住所</t>
  </si>
  <si>
    <t>電話番号</t>
  </si>
  <si>
    <t>昼連絡先</t>
  </si>
  <si>
    <t>使用目的</t>
  </si>
  <si>
    <t>日時</t>
  </si>
  <si>
    <t>施設</t>
  </si>
  <si>
    <t>使用用具</t>
  </si>
  <si>
    <t>使用区分</t>
  </si>
  <si>
    <t>使用責任者</t>
  </si>
  <si>
    <t>使用人員</t>
  </si>
  <si>
    <t>※使用料</t>
  </si>
  <si>
    <t>備考</t>
  </si>
  <si>
    <t>人</t>
  </si>
  <si>
    <t>＋</t>
  </si>
  <si>
    <t>女</t>
  </si>
  <si>
    <t>＝</t>
  </si>
  <si>
    <t>計</t>
  </si>
  <si>
    <t>管理人連絡</t>
  </si>
  <si>
    <t>済  ・  未</t>
  </si>
  <si>
    <t>予定表記入</t>
  </si>
  <si>
    <t>※は記入しないでください。</t>
  </si>
  <si>
    <t>申請者</t>
  </si>
  <si>
    <t>円</t>
  </si>
  <si>
    <t>その他</t>
  </si>
  <si>
    <t>上記のとおり許可する。</t>
  </si>
  <si>
    <t>都   留   市   教   育   委   員   会</t>
  </si>
  <si>
    <t>印</t>
  </si>
  <si>
    <t>携帯電話</t>
  </si>
  <si>
    <t>利用目的</t>
  </si>
  <si>
    <t>利用施設</t>
  </si>
  <si>
    <t>利用区分</t>
  </si>
  <si>
    <t>利用人数（男）</t>
  </si>
  <si>
    <t>利用人数（女）</t>
  </si>
  <si>
    <t>申請日</t>
  </si>
  <si>
    <t>入力事項</t>
  </si>
  <si>
    <t>項目</t>
  </si>
  <si>
    <t>一般市民</t>
  </si>
  <si>
    <t>大学生</t>
  </si>
  <si>
    <t>高校生</t>
  </si>
  <si>
    <t>中学生</t>
  </si>
  <si>
    <t>小学生</t>
  </si>
  <si>
    <t>体育協会</t>
  </si>
  <si>
    <t>スポーツ少年団</t>
  </si>
  <si>
    <t>市外</t>
  </si>
  <si>
    <t>備考（1段目）</t>
  </si>
  <si>
    <t>　　　（2段目）</t>
  </si>
  <si>
    <t>　　　（３段目）</t>
  </si>
  <si>
    <t>男</t>
  </si>
  <si>
    <t>利用責任者</t>
  </si>
  <si>
    <t>責任者電話番号</t>
  </si>
  <si>
    <t>責任者携帯電話</t>
  </si>
  <si>
    <t>都留　太郎</t>
  </si>
  <si>
    <t>都留　花子</t>
  </si>
  <si>
    <t>特記事項</t>
  </si>
  <si>
    <t>利用団体名</t>
  </si>
  <si>
    <t>利用用具</t>
  </si>
  <si>
    <t>下記も記入して下さい。</t>
  </si>
  <si>
    <t>◎　整理清掃等を行い、点検を受けること。</t>
  </si>
  <si>
    <t>◎　使用状態が悪い場合は、以後の使用を許可しないことがある。</t>
  </si>
  <si>
    <t>◎　使用の際は、この許可証を提出し、指示を受けること。</t>
  </si>
  <si>
    <t>テ ニ ス コ ー ト 使 用 許 可 許 可 書</t>
  </si>
  <si>
    <t>テ ニ ス コ ー ト 使 用 許 可 申 請 書</t>
  </si>
  <si>
    <t>大会名</t>
  </si>
  <si>
    <t>テニスコート１面</t>
  </si>
  <si>
    <t>テニスコート２面</t>
  </si>
  <si>
    <t>テニスコート３面</t>
  </si>
  <si>
    <t>テニスコート４面</t>
  </si>
  <si>
    <t>ソフトテニスの大会</t>
  </si>
  <si>
    <t>硬式テニスの大会</t>
  </si>
  <si>
    <t>ソフトテニスの練習</t>
  </si>
  <si>
    <t>硬式テニスの練習</t>
  </si>
  <si>
    <t>テニスコート１面・夜間照明</t>
  </si>
  <si>
    <t>テニスコート２面・夜間照明</t>
  </si>
  <si>
    <t>テニスコート３面・夜間照明</t>
  </si>
  <si>
    <t>テニスコート４面・夜間照明</t>
  </si>
  <si>
    <t>◎　使用に際しては、都留市テニスコート使用規則及び使用上の注意事項を厳守すること。</t>
  </si>
  <si>
    <t>夜間照明使用時間</t>
  </si>
  <si>
    <t>夜間照明使用時間</t>
  </si>
  <si>
    <t>利用年月</t>
  </si>
  <si>
    <t>利用日</t>
  </si>
  <si>
    <t>　使用コート（　Ａ　・　Ｂ　・　Ｃ　・　Ｄ　）　　　照明カード（　　　　時間　×　　　　枚）</t>
  </si>
  <si>
    <t>コ  ー  ト           時間×             円×　　面＝                    円</t>
  </si>
  <si>
    <t>夜間照明          時間×             円×　　面＝      　　　　　  円</t>
  </si>
  <si>
    <t>コート</t>
  </si>
  <si>
    <t>夜間照明</t>
  </si>
  <si>
    <t>時間×　　　　　　円×　　　面＝　　　　　　　　　円</t>
  </si>
  <si>
    <t>利用時間（開始）</t>
  </si>
  <si>
    <t>利用時間（終了）</t>
  </si>
  <si>
    <t>～</t>
  </si>
  <si>
    <t>記入例</t>
  </si>
  <si>
    <t>時間</t>
  </si>
  <si>
    <t>ＯＯクラブ</t>
  </si>
  <si>
    <t>都留市ＯＯＯＯＯＯ番地</t>
  </si>
  <si>
    <t>43-ＯＯＯＯ</t>
  </si>
  <si>
    <t>090-ＯＯＯＯ-ＯＯＯＯ</t>
  </si>
  <si>
    <t>１･３･8・10・15・17・22・24</t>
  </si>
  <si>
    <t>ＯＯテニス大会</t>
  </si>
  <si>
    <t xml:space="preserve">   １．使用の際はこの「使用許可書」を管理人に提出してください。</t>
  </si>
  <si>
    <t xml:space="preserve">   ２．使用許可時間の前に整理、清掃、戸締りを行い、管理人の点検を受けること。</t>
  </si>
  <si>
    <t xml:space="preserve">   ３．ゴミは必ず持ち帰るようにしてください。</t>
  </si>
  <si>
    <t xml:space="preserve">   ４．使用状態が悪い場合には以後の使用を許可しないことがあります。</t>
  </si>
  <si>
    <t>市営テニスコート使用許可申請書</t>
  </si>
  <si>
    <t>ＴＥＬ</t>
  </si>
  <si>
    <t>責任者</t>
  </si>
  <si>
    <t>ソフト  ・硬式</t>
  </si>
  <si>
    <t>使用日時</t>
  </si>
  <si>
    <t>使用施設</t>
  </si>
  <si>
    <t>コート （ 1面 ・ 2面 ・ 3面 ・ 4面 ） ・ 夜間照明 （          時          分～          時          分）</t>
  </si>
  <si>
    <t>使用人数</t>
  </si>
  <si>
    <t xml:space="preserve">一般市民 ・大学生 ・ 高校生 ・ 中学生 ・ 小学生 ・ 市外                             </t>
  </si>
  <si>
    <t>備考</t>
  </si>
  <si>
    <t>使用コート（ Ａ  ・Ｂ  ・Ｃ ・ Ｄ ）・照明カード（               時間 ×               枚）</t>
  </si>
  <si>
    <t>※印は記入しないでください。</t>
  </si>
  <si>
    <t>二中連絡　（　　　　）　　管理人連絡（　　　　）</t>
  </si>
  <si>
    <t>市営テニスコート使用許可証</t>
  </si>
  <si>
    <t>ソフト ・ 硬式</t>
  </si>
  <si>
    <t>上記のとおり許可する</t>
  </si>
  <si>
    <t>※施設使用上の注意</t>
  </si>
  <si>
    <t>ネット</t>
  </si>
  <si>
    <t>2009/4</t>
  </si>
  <si>
    <t>2009/4/1</t>
  </si>
  <si>
    <t>使用種目・目的</t>
  </si>
  <si>
    <t>学校連絡</t>
  </si>
  <si>
    <t>　　      年      月      日</t>
  </si>
  <si>
    <r>
      <t xml:space="preserve">　　　      年      月                                           日            時 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 分～  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時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  分</t>
    </r>
  </si>
  <si>
    <r>
      <t xml:space="preserve">　　　      年      月                                           日       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時 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 分～   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時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  分</t>
    </r>
  </si>
  <si>
    <t>　　        年        月        日                    都留市教育委員会</t>
  </si>
  <si>
    <t>都留市教育委員会      様</t>
  </si>
  <si>
    <t>　　　                 年                   月                     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</si>
</sst>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&quot;人&quot;"/>
    <numFmt numFmtId="178" formatCode="General&quot;人&quot;"/>
    <numFmt numFmtId="179" formatCode="[$-411]ggge&quot;年&quot;m&quot;月&quot;"/>
    <numFmt numFmtId="180" formatCode="h:mm;@"/>
    <numFmt numFmtId="181" formatCode="@&quot;時&quot;&quot;間&quot;"/>
    <numFmt numFmtId="182" formatCode="mmm\-yyyy"/>
    <numFmt numFmtId="183" formatCode="[$-F800]dddd\,\ mmmm\ dd\,\ yyyy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8"/>
      <name val="ＭＳ Ｐ明朝"/>
      <family val="1"/>
    </font>
    <font>
      <sz val="16"/>
      <name val="ＭＳ Ｐ明朝"/>
      <family val="1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6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4" fillId="0" borderId="19" xfId="0" applyFont="1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4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vertical="top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4" fillId="0" borderId="23" xfId="0" applyFont="1" applyBorder="1" applyAlignment="1">
      <alignment vertical="center"/>
    </xf>
    <xf numFmtId="0" fontId="0" fillId="0" borderId="24" xfId="0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6" xfId="0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6" fillId="0" borderId="14" xfId="0" applyFont="1" applyBorder="1" applyAlignment="1">
      <alignment/>
    </xf>
    <xf numFmtId="180" fontId="6" fillId="0" borderId="22" xfId="0" applyNumberFormat="1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22" xfId="0" applyNumberFormat="1" applyFont="1" applyBorder="1" applyAlignment="1" applyProtection="1">
      <alignment horizontal="left" vertical="center"/>
      <protection locked="0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left" vertical="center" indent="1"/>
    </xf>
    <xf numFmtId="0" fontId="6" fillId="34" borderId="35" xfId="0" applyFont="1" applyFill="1" applyBorder="1" applyAlignment="1">
      <alignment horizontal="left" vertical="center" indent="1"/>
    </xf>
    <xf numFmtId="0" fontId="6" fillId="34" borderId="35" xfId="0" applyFont="1" applyFill="1" applyBorder="1" applyAlignment="1">
      <alignment horizontal="left" vertical="center" indent="1" shrinkToFit="1"/>
    </xf>
    <xf numFmtId="0" fontId="6" fillId="34" borderId="35" xfId="0" applyFont="1" applyFill="1" applyBorder="1" applyAlignment="1">
      <alignment horizontal="left" indent="1"/>
    </xf>
    <xf numFmtId="0" fontId="6" fillId="34" borderId="36" xfId="0" applyFont="1" applyFill="1" applyBorder="1" applyAlignment="1">
      <alignment horizontal="left" indent="1"/>
    </xf>
    <xf numFmtId="0" fontId="0" fillId="0" borderId="0" xfId="60">
      <alignment vertical="center"/>
      <protection/>
    </xf>
    <xf numFmtId="0" fontId="0" fillId="0" borderId="34" xfId="60" applyFont="1" applyBorder="1" applyAlignment="1">
      <alignment horizontal="distributed" vertical="center" indent="1"/>
      <protection/>
    </xf>
    <xf numFmtId="0" fontId="0" fillId="0" borderId="0" xfId="60" applyFont="1" applyAlignment="1">
      <alignment horizontal="left" vertical="center" indent="1"/>
      <protection/>
    </xf>
    <xf numFmtId="0" fontId="0" fillId="0" borderId="37" xfId="60" applyFont="1" applyBorder="1" applyAlignment="1">
      <alignment horizontal="distributed" vertical="center" indent="1"/>
      <protection/>
    </xf>
    <xf numFmtId="0" fontId="0" fillId="0" borderId="35" xfId="60" applyFont="1" applyBorder="1" applyAlignment="1">
      <alignment horizontal="distributed" vertical="center" indent="1"/>
      <protection/>
    </xf>
    <xf numFmtId="0" fontId="0" fillId="0" borderId="38" xfId="60" applyFont="1" applyBorder="1" applyAlignment="1">
      <alignment horizontal="left" vertical="center" indent="1"/>
      <protection/>
    </xf>
    <xf numFmtId="0" fontId="0" fillId="0" borderId="39" xfId="60" applyFont="1" applyBorder="1" applyAlignment="1">
      <alignment horizontal="distributed" vertical="center" indent="1"/>
      <protection/>
    </xf>
    <xf numFmtId="0" fontId="0" fillId="0" borderId="36" xfId="60" applyFont="1" applyBorder="1" applyAlignment="1">
      <alignment horizontal="distributed" vertical="center" indent="1"/>
      <protection/>
    </xf>
    <xf numFmtId="0" fontId="0" fillId="0" borderId="40" xfId="60" applyFont="1" applyBorder="1" applyAlignment="1">
      <alignment horizontal="right" vertical="center" indent="1"/>
      <protection/>
    </xf>
    <xf numFmtId="0" fontId="0" fillId="0" borderId="40" xfId="60" applyFont="1" applyBorder="1" applyAlignment="1">
      <alignment horizontal="distributed" vertical="center" indent="1"/>
      <protection/>
    </xf>
    <xf numFmtId="0" fontId="0" fillId="0" borderId="41" xfId="60" applyBorder="1" applyAlignment="1">
      <alignment vertical="top" shrinkToFit="1"/>
      <protection/>
    </xf>
    <xf numFmtId="0" fontId="0" fillId="0" borderId="41" xfId="60" applyBorder="1">
      <alignment vertical="center"/>
      <protection/>
    </xf>
    <xf numFmtId="0" fontId="0" fillId="0" borderId="42" xfId="60" applyBorder="1">
      <alignment vertical="center"/>
      <protection/>
    </xf>
    <xf numFmtId="0" fontId="0" fillId="0" borderId="43" xfId="60" applyFont="1" applyBorder="1" applyAlignment="1">
      <alignment horizontal="right" vertical="center" indent="1"/>
      <protection/>
    </xf>
    <xf numFmtId="0" fontId="0" fillId="0" borderId="43" xfId="60" applyFont="1" applyBorder="1" applyAlignment="1">
      <alignment horizontal="distributed" vertical="center" indent="1"/>
      <protection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34" borderId="36" xfId="0" applyFont="1" applyFill="1" applyBorder="1" applyAlignment="1">
      <alignment horizontal="left" vertical="center" indent="1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34" borderId="34" xfId="0" applyFont="1" applyFill="1" applyBorder="1" applyAlignment="1">
      <alignment horizontal="left" indent="1"/>
    </xf>
    <xf numFmtId="0" fontId="6" fillId="0" borderId="47" xfId="0" applyFont="1" applyFill="1" applyBorder="1" applyAlignment="1">
      <alignment horizontal="left" vertical="center" indent="1"/>
    </xf>
    <xf numFmtId="0" fontId="6" fillId="0" borderId="47" xfId="0" applyFont="1" applyFill="1" applyBorder="1" applyAlignment="1" applyProtection="1">
      <alignment horizontal="left" vertical="center"/>
      <protection locked="0"/>
    </xf>
    <xf numFmtId="0" fontId="6" fillId="0" borderId="4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left"/>
    </xf>
    <xf numFmtId="0" fontId="6" fillId="33" borderId="48" xfId="0" applyFont="1" applyFill="1" applyBorder="1" applyAlignment="1">
      <alignment horizontal="left"/>
    </xf>
    <xf numFmtId="0" fontId="6" fillId="33" borderId="49" xfId="0" applyFont="1" applyFill="1" applyBorder="1" applyAlignment="1">
      <alignment horizontal="left"/>
    </xf>
    <xf numFmtId="0" fontId="6" fillId="33" borderId="50" xfId="0" applyFont="1" applyFill="1" applyBorder="1" applyAlignment="1">
      <alignment horizontal="left"/>
    </xf>
    <xf numFmtId="20" fontId="6" fillId="33" borderId="48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horizontal="left" vertical="center" indent="1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48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left" vertical="center" indent="1"/>
    </xf>
    <xf numFmtId="0" fontId="6" fillId="0" borderId="45" xfId="0" applyFont="1" applyFill="1" applyBorder="1" applyAlignment="1" applyProtection="1">
      <alignment horizontal="left" vertical="center"/>
      <protection locked="0"/>
    </xf>
    <xf numFmtId="0" fontId="6" fillId="0" borderId="49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49" fontId="6" fillId="33" borderId="48" xfId="0" applyNumberFormat="1" applyFont="1" applyFill="1" applyBorder="1" applyAlignment="1">
      <alignment horizontal="left"/>
    </xf>
    <xf numFmtId="49" fontId="6" fillId="33" borderId="52" xfId="0" applyNumberFormat="1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183" fontId="6" fillId="0" borderId="46" xfId="0" applyNumberFormat="1" applyFont="1" applyBorder="1" applyAlignment="1" applyProtection="1">
      <alignment horizontal="left" vertical="center"/>
      <protection locked="0"/>
    </xf>
    <xf numFmtId="55" fontId="6" fillId="0" borderId="22" xfId="0" applyNumberFormat="1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55" fontId="8" fillId="0" borderId="16" xfId="0" applyNumberFormat="1" applyFont="1" applyBorder="1" applyAlignment="1">
      <alignment horizontal="center" shrinkToFit="1"/>
    </xf>
    <xf numFmtId="55" fontId="8" fillId="0" borderId="14" xfId="0" applyNumberFormat="1" applyFont="1" applyBorder="1" applyAlignment="1">
      <alignment horizontal="center" shrinkToFit="1"/>
    </xf>
    <xf numFmtId="0" fontId="11" fillId="0" borderId="14" xfId="0" applyFont="1" applyBorder="1" applyAlignment="1">
      <alignment horizontal="center" shrinkToFi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55" fontId="7" fillId="0" borderId="16" xfId="0" applyNumberFormat="1" applyFont="1" applyBorder="1" applyAlignment="1">
      <alignment horizontal="center"/>
    </xf>
    <xf numFmtId="55" fontId="7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80" fontId="8" fillId="0" borderId="14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left"/>
    </xf>
    <xf numFmtId="180" fontId="8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4" fillId="0" borderId="14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183" fontId="8" fillId="0" borderId="0" xfId="0" applyNumberFormat="1" applyFont="1" applyAlignment="1" quotePrefix="1">
      <alignment horizontal="right" vertical="top"/>
    </xf>
    <xf numFmtId="183" fontId="9" fillId="0" borderId="0" xfId="0" applyNumberFormat="1" applyFont="1" applyAlignment="1">
      <alignment/>
    </xf>
    <xf numFmtId="0" fontId="7" fillId="0" borderId="14" xfId="0" applyFont="1" applyBorder="1" applyAlignment="1">
      <alignment horizontal="left"/>
    </xf>
    <xf numFmtId="180" fontId="8" fillId="0" borderId="15" xfId="0" applyNumberFormat="1" applyFont="1" applyBorder="1" applyAlignment="1">
      <alignment horizontal="left"/>
    </xf>
    <xf numFmtId="0" fontId="0" fillId="0" borderId="0" xfId="60" applyFill="1" applyBorder="1">
      <alignment vertical="center"/>
      <protection/>
    </xf>
    <xf numFmtId="0" fontId="0" fillId="0" borderId="0" xfId="60">
      <alignment vertical="center"/>
      <protection/>
    </xf>
    <xf numFmtId="0" fontId="0" fillId="0" borderId="55" xfId="60" applyFont="1" applyBorder="1" applyAlignment="1">
      <alignment horizontal="distributed" vertical="center" indent="1"/>
      <protection/>
    </xf>
    <xf numFmtId="0" fontId="0" fillId="0" borderId="56" xfId="60" applyFont="1" applyBorder="1" applyAlignment="1">
      <alignment horizontal="distributed" vertical="center" indent="1"/>
      <protection/>
    </xf>
    <xf numFmtId="0" fontId="0" fillId="0" borderId="57" xfId="60" applyFont="1" applyBorder="1" applyAlignment="1">
      <alignment horizontal="left" vertical="center" indent="1"/>
      <protection/>
    </xf>
    <xf numFmtId="0" fontId="0" fillId="0" borderId="58" xfId="60" applyFont="1" applyBorder="1" applyAlignment="1">
      <alignment horizontal="left" vertical="center" indent="1"/>
      <protection/>
    </xf>
    <xf numFmtId="0" fontId="0" fillId="0" borderId="59" xfId="60" applyFont="1" applyBorder="1" applyAlignment="1">
      <alignment horizontal="left" vertical="center" indent="1"/>
      <protection/>
    </xf>
    <xf numFmtId="0" fontId="13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0" fillId="0" borderId="43" xfId="60" applyFont="1" applyBorder="1" applyAlignment="1">
      <alignment horizontal="left" vertical="center" indent="1"/>
      <protection/>
    </xf>
    <xf numFmtId="0" fontId="0" fillId="0" borderId="44" xfId="60" applyFont="1" applyBorder="1" applyAlignment="1">
      <alignment horizontal="left" vertical="center" indent="1"/>
      <protection/>
    </xf>
    <xf numFmtId="0" fontId="0" fillId="0" borderId="56" xfId="60" applyFont="1" applyBorder="1">
      <alignment vertical="center"/>
      <protection/>
    </xf>
    <xf numFmtId="0" fontId="0" fillId="0" borderId="60" xfId="60" applyFont="1" applyBorder="1" applyAlignment="1">
      <alignment horizontal="left" vertical="center" indent="1"/>
      <protection/>
    </xf>
    <xf numFmtId="0" fontId="0" fillId="0" borderId="61" xfId="60" applyFont="1" applyBorder="1" applyAlignment="1">
      <alignment horizontal="left" vertical="center" indent="1"/>
      <protection/>
    </xf>
    <xf numFmtId="0" fontId="0" fillId="0" borderId="60" xfId="60" applyFont="1" applyBorder="1" applyAlignment="1">
      <alignment horizontal="left" vertical="center" indent="1"/>
      <protection/>
    </xf>
    <xf numFmtId="0" fontId="0" fillId="0" borderId="40" xfId="60" applyFont="1" applyBorder="1" applyAlignment="1">
      <alignment horizontal="left" vertical="center" indent="1"/>
      <protection/>
    </xf>
    <xf numFmtId="0" fontId="0" fillId="0" borderId="62" xfId="60" applyFont="1" applyBorder="1" applyAlignment="1">
      <alignment horizontal="left" vertical="center" indent="1"/>
      <protection/>
    </xf>
    <xf numFmtId="0" fontId="0" fillId="0" borderId="63" xfId="60" applyFont="1" applyBorder="1" applyAlignment="1">
      <alignment horizontal="left" vertical="center" indent="1"/>
      <protection/>
    </xf>
    <xf numFmtId="0" fontId="0" fillId="0" borderId="64" xfId="60" applyFont="1" applyBorder="1" applyAlignment="1">
      <alignment horizontal="left" vertical="center" indent="1"/>
      <protection/>
    </xf>
    <xf numFmtId="0" fontId="0" fillId="0" borderId="20" xfId="60" applyFont="1" applyBorder="1" applyAlignment="1">
      <alignment horizontal="left" vertical="center" indent="1"/>
      <protection/>
    </xf>
    <xf numFmtId="0" fontId="0" fillId="0" borderId="11" xfId="60" applyFont="1" applyBorder="1" applyAlignment="1">
      <alignment horizontal="left" vertical="center" indent="1"/>
      <protection/>
    </xf>
    <xf numFmtId="0" fontId="0" fillId="0" borderId="63" xfId="60" applyFont="1" applyBorder="1" applyAlignment="1">
      <alignment horizontal="left" vertical="center" indent="1"/>
      <protection/>
    </xf>
    <xf numFmtId="0" fontId="0" fillId="0" borderId="63" xfId="60" applyFont="1" applyBorder="1" applyAlignment="1">
      <alignment horizontal="right" vertical="center" indent="1"/>
      <protection/>
    </xf>
    <xf numFmtId="0" fontId="0" fillId="0" borderId="60" xfId="60" applyFont="1" applyBorder="1" applyAlignment="1">
      <alignment horizontal="right" vertical="center" indent="1"/>
      <protection/>
    </xf>
    <xf numFmtId="0" fontId="0" fillId="0" borderId="65" xfId="60" applyFont="1" applyBorder="1" applyAlignment="1">
      <alignment horizontal="left" vertical="center" indent="1"/>
      <protection/>
    </xf>
    <xf numFmtId="0" fontId="0" fillId="0" borderId="66" xfId="60" applyFont="1" applyBorder="1" applyAlignment="1">
      <alignment horizontal="left" vertical="center" indent="1"/>
      <protection/>
    </xf>
    <xf numFmtId="0" fontId="0" fillId="0" borderId="41" xfId="60" applyBorder="1" applyAlignment="1">
      <alignment vertical="top" shrinkToFit="1"/>
      <protection/>
    </xf>
    <xf numFmtId="0" fontId="0" fillId="0" borderId="56" xfId="60" applyFont="1" applyBorder="1" applyAlignment="1">
      <alignment horizontal="left" vertical="center" indent="1"/>
      <protection/>
    </xf>
    <xf numFmtId="0" fontId="0" fillId="0" borderId="17" xfId="60" applyFont="1" applyBorder="1" applyAlignment="1">
      <alignment horizontal="left" vertical="center" indent="1"/>
      <protection/>
    </xf>
    <xf numFmtId="0" fontId="0" fillId="0" borderId="18" xfId="60" applyFont="1" applyBorder="1" applyAlignment="1">
      <alignment horizontal="left" vertical="center" indent="1"/>
      <protection/>
    </xf>
    <xf numFmtId="0" fontId="0" fillId="0" borderId="67" xfId="60" applyFont="1" applyBorder="1" applyAlignment="1">
      <alignment horizontal="left" vertical="center" indent="1"/>
      <protection/>
    </xf>
    <xf numFmtId="0" fontId="0" fillId="0" borderId="35" xfId="60" applyFont="1" applyBorder="1" applyAlignment="1">
      <alignment horizontal="distributed" vertical="center" indent="1"/>
      <protection/>
    </xf>
    <xf numFmtId="0" fontId="0" fillId="0" borderId="40" xfId="60" applyFont="1" applyBorder="1" applyAlignment="1">
      <alignment horizontal="distributed" vertical="center" indent="1"/>
      <protection/>
    </xf>
    <xf numFmtId="0" fontId="0" fillId="0" borderId="68" xfId="60" applyFont="1" applyBorder="1" applyAlignment="1">
      <alignment horizontal="left" vertical="center" indent="1"/>
      <protection/>
    </xf>
    <xf numFmtId="0" fontId="0" fillId="0" borderId="41" xfId="60" applyFont="1" applyBorder="1" applyAlignment="1">
      <alignment horizontal="left" vertical="center" indent="1"/>
      <protection/>
    </xf>
    <xf numFmtId="0" fontId="0" fillId="0" borderId="69" xfId="60" applyFont="1" applyBorder="1" applyAlignment="1">
      <alignment horizontal="lef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テニ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9"/>
  <sheetViews>
    <sheetView showGridLines="0" zoomScalePageLayoutView="0" workbookViewId="0" topLeftCell="A1">
      <selection activeCell="B21" sqref="B21"/>
    </sheetView>
  </sheetViews>
  <sheetFormatPr defaultColWidth="9.00390625" defaultRowHeight="19.5" customHeight="1"/>
  <cols>
    <col min="1" max="1" width="17.25390625" style="8" customWidth="1"/>
    <col min="2" max="2" width="45.00390625" style="8" customWidth="1"/>
    <col min="3" max="3" width="22.75390625" style="8" bestFit="1" customWidth="1"/>
    <col min="4" max="5" width="9.00390625" style="8" customWidth="1"/>
    <col min="6" max="8" width="9.00390625" style="8" hidden="1" customWidth="1"/>
    <col min="9" max="9" width="23.75390625" style="8" hidden="1" customWidth="1"/>
    <col min="10" max="10" width="9.00390625" style="8" hidden="1" customWidth="1"/>
    <col min="11" max="16384" width="9.00390625" style="8" customWidth="1"/>
  </cols>
  <sheetData>
    <row r="1" spans="1:3" ht="19.5" customHeight="1" thickBot="1">
      <c r="A1" s="66" t="s">
        <v>38</v>
      </c>
      <c r="B1" s="67" t="s">
        <v>37</v>
      </c>
      <c r="C1" s="107" t="s">
        <v>92</v>
      </c>
    </row>
    <row r="2" spans="1:10" ht="20.25" customHeight="1">
      <c r="A2" s="68" t="s">
        <v>36</v>
      </c>
      <c r="B2" s="114"/>
      <c r="C2" s="110" t="s">
        <v>123</v>
      </c>
      <c r="F2" s="8">
        <v>1</v>
      </c>
      <c r="G2" s="8">
        <v>1</v>
      </c>
      <c r="H2" s="8" t="s">
        <v>39</v>
      </c>
      <c r="I2" s="8" t="s">
        <v>66</v>
      </c>
      <c r="J2" s="8" t="s">
        <v>72</v>
      </c>
    </row>
    <row r="3" spans="1:10" ht="20.25" customHeight="1">
      <c r="A3" s="69" t="s">
        <v>1</v>
      </c>
      <c r="B3" s="33"/>
      <c r="C3" s="97" t="s">
        <v>94</v>
      </c>
      <c r="F3" s="8">
        <v>1</v>
      </c>
      <c r="G3" s="8">
        <v>2</v>
      </c>
      <c r="H3" s="8" t="s">
        <v>40</v>
      </c>
      <c r="I3" s="8" t="s">
        <v>74</v>
      </c>
      <c r="J3" s="8" t="s">
        <v>73</v>
      </c>
    </row>
    <row r="4" spans="1:10" ht="20.25" customHeight="1">
      <c r="A4" s="69" t="s">
        <v>2</v>
      </c>
      <c r="B4" s="33"/>
      <c r="C4" s="97" t="s">
        <v>54</v>
      </c>
      <c r="F4" s="8">
        <v>1</v>
      </c>
      <c r="G4" s="8">
        <v>3</v>
      </c>
      <c r="H4" s="8" t="s">
        <v>41</v>
      </c>
      <c r="I4" s="8" t="s">
        <v>67</v>
      </c>
      <c r="J4" s="8" t="s">
        <v>70</v>
      </c>
    </row>
    <row r="5" spans="1:10" ht="20.25" customHeight="1">
      <c r="A5" s="69" t="s">
        <v>3</v>
      </c>
      <c r="B5" s="33"/>
      <c r="C5" s="97" t="s">
        <v>95</v>
      </c>
      <c r="G5" s="8">
        <v>4</v>
      </c>
      <c r="H5" s="8" t="s">
        <v>42</v>
      </c>
      <c r="I5" s="8" t="s">
        <v>75</v>
      </c>
      <c r="J5" s="8" t="s">
        <v>71</v>
      </c>
    </row>
    <row r="6" spans="1:9" ht="20.25" customHeight="1">
      <c r="A6" s="69" t="s">
        <v>4</v>
      </c>
      <c r="B6" s="33"/>
      <c r="C6" s="97" t="s">
        <v>96</v>
      </c>
      <c r="G6" s="8">
        <v>5</v>
      </c>
      <c r="H6" s="8" t="s">
        <v>43</v>
      </c>
      <c r="I6" s="8" t="s">
        <v>68</v>
      </c>
    </row>
    <row r="7" spans="1:9" ht="20.25" customHeight="1" thickBot="1">
      <c r="A7" s="89" t="s">
        <v>30</v>
      </c>
      <c r="B7" s="90"/>
      <c r="C7" s="98" t="s">
        <v>97</v>
      </c>
      <c r="G7" s="8">
        <v>6</v>
      </c>
      <c r="H7" s="8" t="s">
        <v>44</v>
      </c>
      <c r="I7" s="8" t="s">
        <v>76</v>
      </c>
    </row>
    <row r="8" spans="1:9" ht="20.25" customHeight="1" thickBot="1">
      <c r="A8" s="93"/>
      <c r="B8" s="94"/>
      <c r="C8" s="96"/>
      <c r="G8" s="8">
        <v>7</v>
      </c>
      <c r="H8" s="8" t="s">
        <v>45</v>
      </c>
      <c r="I8" s="8" t="s">
        <v>69</v>
      </c>
    </row>
    <row r="9" spans="1:9" ht="20.25" customHeight="1">
      <c r="A9" s="68" t="s">
        <v>31</v>
      </c>
      <c r="B9" s="91"/>
      <c r="C9" s="99" t="s">
        <v>71</v>
      </c>
      <c r="G9" s="8">
        <v>8</v>
      </c>
      <c r="H9" s="8" t="s">
        <v>26</v>
      </c>
      <c r="I9" s="8" t="s">
        <v>77</v>
      </c>
    </row>
    <row r="10" spans="1:8" ht="20.25" customHeight="1">
      <c r="A10" s="69" t="s">
        <v>65</v>
      </c>
      <c r="B10" s="108"/>
      <c r="C10" s="97" t="s">
        <v>99</v>
      </c>
      <c r="G10" s="8">
        <v>9</v>
      </c>
      <c r="H10" s="8" t="s">
        <v>46</v>
      </c>
    </row>
    <row r="11" spans="1:7" ht="20.25" customHeight="1">
      <c r="A11" s="69" t="s">
        <v>32</v>
      </c>
      <c r="B11" s="33"/>
      <c r="C11" s="97" t="s">
        <v>75</v>
      </c>
      <c r="G11" s="8">
        <v>11</v>
      </c>
    </row>
    <row r="12" spans="1:3" ht="20.25" customHeight="1">
      <c r="A12" s="69" t="s">
        <v>58</v>
      </c>
      <c r="B12" s="33"/>
      <c r="C12" s="97" t="s">
        <v>121</v>
      </c>
    </row>
    <row r="13" spans="1:3" ht="20.25" customHeight="1">
      <c r="A13" s="69" t="s">
        <v>81</v>
      </c>
      <c r="B13" s="115"/>
      <c r="C13" s="109" t="s">
        <v>122</v>
      </c>
    </row>
    <row r="14" spans="1:3" ht="20.25" customHeight="1">
      <c r="A14" s="69" t="s">
        <v>82</v>
      </c>
      <c r="B14" s="33"/>
      <c r="C14" s="97" t="s">
        <v>98</v>
      </c>
    </row>
    <row r="15" spans="1:3" ht="20.25" customHeight="1">
      <c r="A15" s="69" t="s">
        <v>89</v>
      </c>
      <c r="B15" s="62"/>
      <c r="C15" s="100">
        <v>0.8333333333333334</v>
      </c>
    </row>
    <row r="16" spans="1:3" ht="20.25" customHeight="1">
      <c r="A16" s="69" t="s">
        <v>90</v>
      </c>
      <c r="B16" s="62"/>
      <c r="C16" s="100">
        <v>0.9166666666666666</v>
      </c>
    </row>
    <row r="17" spans="1:3" ht="20.25" customHeight="1">
      <c r="A17" s="70" t="s">
        <v>80</v>
      </c>
      <c r="B17" s="65"/>
      <c r="C17" s="97">
        <v>2</v>
      </c>
    </row>
    <row r="18" spans="1:3" ht="20.25" customHeight="1">
      <c r="A18" s="69" t="s">
        <v>33</v>
      </c>
      <c r="B18" s="33"/>
      <c r="C18" s="97" t="s">
        <v>39</v>
      </c>
    </row>
    <row r="19" spans="1:3" ht="20.25" customHeight="1">
      <c r="A19" s="69" t="s">
        <v>34</v>
      </c>
      <c r="B19" s="65"/>
      <c r="C19" s="97">
        <v>10</v>
      </c>
    </row>
    <row r="20" spans="1:3" ht="20.25" customHeight="1">
      <c r="A20" s="69" t="s">
        <v>35</v>
      </c>
      <c r="B20" s="65"/>
      <c r="C20" s="97">
        <v>8</v>
      </c>
    </row>
    <row r="21" spans="1:3" ht="20.25" customHeight="1">
      <c r="A21" s="101" t="s">
        <v>47</v>
      </c>
      <c r="B21" s="102"/>
      <c r="C21" s="103"/>
    </row>
    <row r="22" spans="1:3" ht="20.25" customHeight="1">
      <c r="A22" s="101" t="s">
        <v>48</v>
      </c>
      <c r="B22" s="102"/>
      <c r="C22" s="103"/>
    </row>
    <row r="23" spans="1:3" ht="20.25" customHeight="1" thickBot="1">
      <c r="A23" s="104" t="s">
        <v>49</v>
      </c>
      <c r="B23" s="105"/>
      <c r="C23" s="106"/>
    </row>
    <row r="24" spans="1:3" ht="20.25" customHeight="1" thickBot="1">
      <c r="A24" s="93"/>
      <c r="B24" s="94"/>
      <c r="C24" s="95"/>
    </row>
    <row r="25" spans="1:3" ht="19.5" customHeight="1">
      <c r="A25" s="92" t="s">
        <v>51</v>
      </c>
      <c r="B25" s="91"/>
      <c r="C25" s="99" t="s">
        <v>55</v>
      </c>
    </row>
    <row r="26" spans="1:3" ht="19.5" customHeight="1">
      <c r="A26" s="71" t="s">
        <v>52</v>
      </c>
      <c r="B26" s="33"/>
      <c r="C26" s="97" t="s">
        <v>96</v>
      </c>
    </row>
    <row r="27" spans="1:3" ht="19.5" customHeight="1" thickBot="1">
      <c r="A27" s="72" t="s">
        <v>53</v>
      </c>
      <c r="B27" s="88"/>
      <c r="C27" s="98" t="s">
        <v>97</v>
      </c>
    </row>
    <row r="28" ht="19.5" customHeight="1">
      <c r="B28" s="9"/>
    </row>
    <row r="29" ht="19.5" customHeight="1">
      <c r="B29" s="9"/>
    </row>
  </sheetData>
  <sheetProtection/>
  <dataValidations count="4">
    <dataValidation type="whole" allowBlank="1" showErrorMessage="1" prompt="１回当りの使用時間を入力してください&#10;" sqref="B17">
      <formula1>0</formula1>
      <formula2>5</formula2>
    </dataValidation>
    <dataValidation type="whole" allowBlank="1" showInputMessage="1" showErrorMessage="1" sqref="B19:B20">
      <formula1>0</formula1>
      <formula2>999</formula2>
    </dataValidation>
    <dataValidation type="date" allowBlank="1" showInputMessage="1" showErrorMessage="1" sqref="B13">
      <formula1>39904</formula1>
      <formula2>73050</formula2>
    </dataValidation>
    <dataValidation type="date" operator="greaterThan" allowBlank="1" showErrorMessage="1" promptTitle="入力時の注意" prompt="09/07/20のように入力" sqref="B2">
      <formula1>39896</formula1>
    </dataValidation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9"/>
  <sheetViews>
    <sheetView showGridLines="0" showZeros="0" tabSelected="1" zoomScalePageLayoutView="0" workbookViewId="0" topLeftCell="A1">
      <selection activeCell="O54" sqref="O54"/>
    </sheetView>
  </sheetViews>
  <sheetFormatPr defaultColWidth="4.375" defaultRowHeight="13.5"/>
  <cols>
    <col min="1" max="22" width="4.375" style="3" customWidth="1"/>
    <col min="23" max="23" width="4.25390625" style="3" customWidth="1"/>
    <col min="24" max="16384" width="4.375" style="3" customWidth="1"/>
  </cols>
  <sheetData>
    <row r="1" spans="1:23" ht="17.25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3:23" ht="6.75" customHeight="1">
      <c r="M2" s="149">
        <f>'入力フォーム'!B2</f>
        <v>0</v>
      </c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1:23" ht="18" customHeight="1">
      <c r="A3" s="3" t="s">
        <v>130</v>
      </c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</row>
    <row r="4" spans="13:23" ht="18" customHeight="1">
      <c r="M4" s="10" t="s">
        <v>1</v>
      </c>
      <c r="N4" s="10"/>
      <c r="O4" s="11">
        <f>IF('入力フォーム'!B3="","",'入力フォーム'!B3)</f>
      </c>
      <c r="P4" s="12"/>
      <c r="Q4" s="12"/>
      <c r="R4" s="12"/>
      <c r="S4" s="12"/>
      <c r="T4" s="12"/>
      <c r="U4" s="12"/>
      <c r="V4" s="12"/>
      <c r="W4" s="12"/>
    </row>
    <row r="5" spans="11:23" ht="18" customHeight="1">
      <c r="K5" s="3" t="s">
        <v>24</v>
      </c>
      <c r="M5" s="10" t="s">
        <v>2</v>
      </c>
      <c r="N5" s="10"/>
      <c r="O5" s="11">
        <f>IF('入力フォーム'!B4="","",'入力フォーム'!B4)</f>
      </c>
      <c r="P5" s="12"/>
      <c r="Q5" s="12"/>
      <c r="R5" s="12"/>
      <c r="S5" s="12"/>
      <c r="T5" s="12"/>
      <c r="U5" s="12"/>
      <c r="V5" s="12"/>
      <c r="W5" s="12"/>
    </row>
    <row r="6" spans="13:23" ht="18" customHeight="1">
      <c r="M6" s="10" t="s">
        <v>3</v>
      </c>
      <c r="N6" s="10"/>
      <c r="O6" s="11">
        <f>IF('入力フォーム'!B5="","",'入力フォーム'!B5)</f>
      </c>
      <c r="P6" s="12"/>
      <c r="Q6" s="12"/>
      <c r="R6" s="12"/>
      <c r="S6" s="12"/>
      <c r="T6" s="12"/>
      <c r="U6" s="12"/>
      <c r="V6" s="12"/>
      <c r="W6" s="12"/>
    </row>
    <row r="7" spans="13:23" ht="18" customHeight="1">
      <c r="M7" s="10" t="s">
        <v>4</v>
      </c>
      <c r="N7" s="10"/>
      <c r="O7" s="11">
        <f>IF('入力フォーム'!B6="","",'入力フォーム'!B6)</f>
      </c>
      <c r="P7" s="12"/>
      <c r="Q7" s="12"/>
      <c r="R7" s="12"/>
      <c r="S7" s="12"/>
      <c r="T7" s="12"/>
      <c r="U7" s="12"/>
      <c r="V7" s="12"/>
      <c r="W7" s="12"/>
    </row>
    <row r="8" spans="1:23" ht="18" customHeight="1">
      <c r="A8" s="31"/>
      <c r="B8" s="31" t="s">
        <v>0</v>
      </c>
      <c r="C8" s="4"/>
      <c r="D8" s="32"/>
      <c r="E8" s="4"/>
      <c r="F8" s="4"/>
      <c r="G8" s="4"/>
      <c r="H8" s="4"/>
      <c r="I8" s="4"/>
      <c r="J8" s="4"/>
      <c r="K8" s="4"/>
      <c r="M8" s="10" t="s">
        <v>5</v>
      </c>
      <c r="N8" s="10"/>
      <c r="O8" s="11">
        <f>IF('入力フォーム'!B7="","",'入力フォーム'!B7)</f>
      </c>
      <c r="P8" s="12"/>
      <c r="Q8" s="12"/>
      <c r="R8" s="12"/>
      <c r="S8" s="12"/>
      <c r="T8" s="12"/>
      <c r="U8" s="12"/>
      <c r="V8" s="12"/>
      <c r="W8" s="12"/>
    </row>
    <row r="9" spans="20:23" ht="7.5" customHeight="1">
      <c r="T9" s="15"/>
      <c r="U9" s="15"/>
      <c r="V9" s="15"/>
      <c r="W9" s="15"/>
    </row>
    <row r="10" spans="1:23" ht="18" customHeight="1">
      <c r="A10" s="111" t="s">
        <v>124</v>
      </c>
      <c r="B10" s="19"/>
      <c r="C10" s="20"/>
      <c r="D10" s="15"/>
      <c r="E10" s="17" t="str">
        <f>VLOOKUP('入力フォーム'!F4,'入力フォーム'!G2:J12,4,0)</f>
        <v>ソフトテニスの練習</v>
      </c>
      <c r="F10" s="15"/>
      <c r="G10" s="15"/>
      <c r="H10" s="15"/>
      <c r="I10" s="40"/>
      <c r="J10" s="15"/>
      <c r="K10" s="41"/>
      <c r="L10" s="42"/>
      <c r="M10" s="17"/>
      <c r="N10" s="15"/>
      <c r="O10" s="15"/>
      <c r="P10" s="15"/>
      <c r="Q10" s="40"/>
      <c r="R10" s="15"/>
      <c r="S10" s="15"/>
      <c r="T10" s="15"/>
      <c r="U10" s="15"/>
      <c r="V10" s="15"/>
      <c r="W10" s="16"/>
    </row>
    <row r="11" spans="1:23" ht="17.25" customHeight="1">
      <c r="A11" s="146" t="s">
        <v>65</v>
      </c>
      <c r="B11" s="147"/>
      <c r="C11" s="148"/>
      <c r="D11" s="135" t="str">
        <f>IF(F11=0,"練習",0)</f>
        <v>練習</v>
      </c>
      <c r="E11" s="136"/>
      <c r="F11" s="116">
        <f>'入力フォーム'!B10</f>
        <v>0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</row>
    <row r="12" spans="1:26" ht="24" customHeight="1">
      <c r="A12" s="21" t="s">
        <v>7</v>
      </c>
      <c r="B12" s="22"/>
      <c r="C12" s="23"/>
      <c r="D12" s="124">
        <f>'入力フォーム'!B13</f>
        <v>0</v>
      </c>
      <c r="E12" s="125"/>
      <c r="F12" s="125"/>
      <c r="G12" s="126">
        <f>'入力フォーム'!B14</f>
        <v>0</v>
      </c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44">
        <f>'入力フォーム'!B15</f>
        <v>0</v>
      </c>
      <c r="T12" s="144"/>
      <c r="U12" s="63" t="s">
        <v>91</v>
      </c>
      <c r="V12" s="142">
        <f>'入力フォーム'!B16</f>
        <v>0</v>
      </c>
      <c r="W12" s="152"/>
      <c r="Y12" s="4"/>
      <c r="Z12" s="4"/>
    </row>
    <row r="13" spans="1:23" ht="18" customHeight="1">
      <c r="A13" s="18" t="s">
        <v>8</v>
      </c>
      <c r="B13" s="19"/>
      <c r="C13" s="20"/>
      <c r="D13" s="15"/>
      <c r="E13" s="17" t="str">
        <f>VLOOKUP('入力フォーム'!F2,'入力フォーム'!G2:I14,3,0)</f>
        <v>テニスコート１面</v>
      </c>
      <c r="F13" s="15"/>
      <c r="G13" s="15"/>
      <c r="H13" s="15"/>
      <c r="I13" s="15"/>
      <c r="J13" s="15"/>
      <c r="K13" s="15"/>
      <c r="L13" s="15"/>
      <c r="M13" s="17" t="s">
        <v>79</v>
      </c>
      <c r="N13" s="40"/>
      <c r="O13" s="15"/>
      <c r="P13" s="15"/>
      <c r="Q13" s="137">
        <f>'入力フォーム'!B17</f>
        <v>0</v>
      </c>
      <c r="R13" s="138"/>
      <c r="S13" s="40" t="s">
        <v>93</v>
      </c>
      <c r="T13" s="15"/>
      <c r="U13" s="15"/>
      <c r="V13" s="15"/>
      <c r="W13" s="16"/>
    </row>
    <row r="14" spans="1:23" ht="18" customHeight="1">
      <c r="A14" s="18" t="s">
        <v>9</v>
      </c>
      <c r="B14" s="19"/>
      <c r="C14" s="20"/>
      <c r="D14" s="15"/>
      <c r="E14" s="17">
        <f>IF('入力フォーム'!B12="","",'入力フォーム'!B12)</f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</row>
    <row r="15" spans="1:23" ht="18" customHeight="1">
      <c r="A15" s="18" t="s">
        <v>10</v>
      </c>
      <c r="B15" s="19"/>
      <c r="C15" s="20"/>
      <c r="D15" s="15"/>
      <c r="E15" s="151" t="str">
        <f>VLOOKUP('入力フォーム'!F3,'入力フォーム'!G2:H14,2,0)</f>
        <v>一般市民</v>
      </c>
      <c r="F15" s="151"/>
      <c r="G15" s="151"/>
      <c r="H15" s="151"/>
      <c r="I15" s="151"/>
      <c r="J15" s="151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3" ht="18" customHeight="1">
      <c r="A16" s="18" t="s">
        <v>11</v>
      </c>
      <c r="B16" s="19"/>
      <c r="C16" s="20"/>
      <c r="D16" s="15"/>
      <c r="E16" s="15" t="s">
        <v>2</v>
      </c>
      <c r="F16" s="15"/>
      <c r="G16" s="17">
        <f>IF('入力フォーム'!B25="","",'入力フォーム'!B25)</f>
      </c>
      <c r="H16" s="15"/>
      <c r="I16" s="15"/>
      <c r="J16" s="15"/>
      <c r="K16" s="15" t="s">
        <v>4</v>
      </c>
      <c r="L16" s="15"/>
      <c r="M16" s="17">
        <f>IF('入力フォーム'!B26="","",'入力フォーム'!B26)</f>
      </c>
      <c r="N16" s="15"/>
      <c r="O16" s="15"/>
      <c r="P16" s="15"/>
      <c r="Q16" s="15" t="s">
        <v>30</v>
      </c>
      <c r="R16" s="15"/>
      <c r="S16" s="17">
        <f>IF('入力フォーム'!B27="","",'入力フォーム'!B27)</f>
      </c>
      <c r="T16" s="15"/>
      <c r="U16" s="15"/>
      <c r="V16" s="15"/>
      <c r="W16" s="16"/>
    </row>
    <row r="17" spans="1:23" ht="18" customHeight="1">
      <c r="A17" s="18" t="s">
        <v>12</v>
      </c>
      <c r="B17" s="19"/>
      <c r="C17" s="20"/>
      <c r="D17" s="15"/>
      <c r="E17" s="30" t="s">
        <v>50</v>
      </c>
      <c r="F17" s="136">
        <f>IF('入力フォーム'!B19="","",'入力フォーム'!B19)</f>
      </c>
      <c r="G17" s="136"/>
      <c r="H17" s="30" t="s">
        <v>15</v>
      </c>
      <c r="I17" s="30" t="s">
        <v>16</v>
      </c>
      <c r="J17" s="30" t="s">
        <v>17</v>
      </c>
      <c r="K17" s="136">
        <f>IF('入力フォーム'!B20="","",'入力フォーム'!B20)</f>
      </c>
      <c r="L17" s="136"/>
      <c r="M17" s="30" t="s">
        <v>15</v>
      </c>
      <c r="N17" s="30" t="s">
        <v>18</v>
      </c>
      <c r="O17" s="30" t="s">
        <v>19</v>
      </c>
      <c r="P17" s="136">
        <f>SUM(F17,K17)</f>
        <v>0</v>
      </c>
      <c r="Q17" s="136"/>
      <c r="R17" s="30" t="s">
        <v>15</v>
      </c>
      <c r="S17" s="30"/>
      <c r="T17" s="30"/>
      <c r="U17" s="30"/>
      <c r="V17" s="30"/>
      <c r="W17" s="16"/>
    </row>
    <row r="18" spans="1:23" ht="18" customHeight="1" thickBot="1">
      <c r="A18" s="21" t="s">
        <v>13</v>
      </c>
      <c r="B18" s="22"/>
      <c r="C18" s="23"/>
      <c r="D18" s="49"/>
      <c r="E18" s="43"/>
      <c r="F18" s="43"/>
      <c r="G18" s="43"/>
      <c r="H18" s="43"/>
      <c r="I18" s="43"/>
      <c r="J18" s="122" t="s">
        <v>25</v>
      </c>
      <c r="K18" s="118" t="s">
        <v>86</v>
      </c>
      <c r="L18" s="119"/>
      <c r="M18" s="51"/>
      <c r="N18" s="51" t="s">
        <v>88</v>
      </c>
      <c r="O18" s="51"/>
      <c r="P18" s="51"/>
      <c r="Q18" s="52"/>
      <c r="R18" s="53"/>
      <c r="S18" s="53"/>
      <c r="T18" s="53"/>
      <c r="U18" s="53"/>
      <c r="V18" s="53"/>
      <c r="W18" s="54"/>
    </row>
    <row r="19" spans="1:23" ht="18" customHeight="1">
      <c r="A19" s="24"/>
      <c r="B19" s="25"/>
      <c r="C19" s="26"/>
      <c r="D19" s="50"/>
      <c r="E19" s="44"/>
      <c r="F19" s="44"/>
      <c r="G19" s="44"/>
      <c r="H19" s="44"/>
      <c r="I19" s="44"/>
      <c r="J19" s="123"/>
      <c r="K19" s="120" t="s">
        <v>87</v>
      </c>
      <c r="L19" s="121"/>
      <c r="M19" s="58"/>
      <c r="N19" s="58" t="s">
        <v>88</v>
      </c>
      <c r="O19" s="58"/>
      <c r="P19" s="58"/>
      <c r="Q19" s="59"/>
      <c r="R19" s="59"/>
      <c r="S19" s="59"/>
      <c r="T19" s="59"/>
      <c r="U19" s="59"/>
      <c r="V19" s="59"/>
      <c r="W19" s="60"/>
    </row>
    <row r="20" spans="1:23" ht="18" customHeight="1">
      <c r="A20" s="27"/>
      <c r="B20" s="28"/>
      <c r="C20" s="29"/>
      <c r="D20" s="45" t="s">
        <v>83</v>
      </c>
      <c r="E20" s="46"/>
      <c r="F20" s="46"/>
      <c r="G20" s="46"/>
      <c r="H20" s="46"/>
      <c r="I20" s="46"/>
      <c r="J20" s="46"/>
      <c r="K20" s="55"/>
      <c r="L20" s="55"/>
      <c r="M20" s="55"/>
      <c r="N20" s="55"/>
      <c r="O20" s="55"/>
      <c r="P20" s="55"/>
      <c r="Q20" s="56"/>
      <c r="R20" s="56"/>
      <c r="S20" s="56"/>
      <c r="T20" s="56"/>
      <c r="U20" s="56"/>
      <c r="V20" s="56"/>
      <c r="W20" s="57"/>
    </row>
    <row r="21" spans="1:23" ht="18" customHeight="1">
      <c r="A21" s="27" t="s">
        <v>14</v>
      </c>
      <c r="B21" s="28"/>
      <c r="C21" s="29"/>
      <c r="D21" s="4"/>
      <c r="E21" s="34">
        <f>IF('入力フォーム'!B21="","",'入力フォーム'!B21)</f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3"/>
    </row>
    <row r="22" spans="1:23" ht="18" customHeight="1">
      <c r="A22" s="27"/>
      <c r="B22" s="28"/>
      <c r="C22" s="29"/>
      <c r="D22" s="4"/>
      <c r="E22" s="34">
        <f>IF('入力フォーム'!B22="","",'入力フォーム'!B22)</f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3"/>
    </row>
    <row r="23" spans="1:23" ht="18" customHeight="1">
      <c r="A23" s="24"/>
      <c r="B23" s="25"/>
      <c r="C23" s="26"/>
      <c r="D23" s="10"/>
      <c r="E23" s="35">
        <f>IF('入力フォーム'!B23="","",'入力フォーム'!B23)</f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4"/>
    </row>
    <row r="24" spans="1:22" ht="15" customHeight="1">
      <c r="A24" s="5"/>
      <c r="B24" s="39" t="s">
        <v>23</v>
      </c>
      <c r="C24" s="5"/>
      <c r="D24" s="5"/>
      <c r="E24" s="5"/>
      <c r="F24" s="5"/>
      <c r="G24" s="5"/>
      <c r="H24" s="5"/>
      <c r="I24" s="5"/>
      <c r="J24" s="5"/>
      <c r="K24" s="5" t="s">
        <v>22</v>
      </c>
      <c r="L24" s="5"/>
      <c r="M24" s="5" t="s">
        <v>21</v>
      </c>
      <c r="O24" s="5"/>
      <c r="P24" s="113" t="s">
        <v>125</v>
      </c>
      <c r="R24" s="5" t="s">
        <v>21</v>
      </c>
      <c r="S24" s="5"/>
      <c r="T24" s="5" t="s">
        <v>20</v>
      </c>
      <c r="V24" s="5" t="s">
        <v>21</v>
      </c>
    </row>
    <row r="25" spans="1:23" ht="24" customHeight="1">
      <c r="A25" s="6"/>
      <c r="B25" s="38" t="s">
        <v>59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ht="8.25" customHeight="1"/>
    <row r="27" spans="1:23" ht="17.25">
      <c r="A27" s="1" t="s">
        <v>63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ht="3.75" customHeight="1"/>
    <row r="29" spans="1:23" ht="18" customHeight="1">
      <c r="A29" s="112" t="s">
        <v>124</v>
      </c>
      <c r="B29" s="19"/>
      <c r="C29" s="20"/>
      <c r="D29" s="15"/>
      <c r="E29" s="17" t="str">
        <f>VLOOKUP('入力フォーム'!F4,'入力フォーム'!G2:J12,4,0)</f>
        <v>ソフトテニスの練習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</row>
    <row r="30" spans="1:23" ht="18" customHeight="1">
      <c r="A30" s="21" t="s">
        <v>65</v>
      </c>
      <c r="B30" s="22"/>
      <c r="C30" s="23"/>
      <c r="D30" s="135" t="str">
        <f>D11</f>
        <v>練習</v>
      </c>
      <c r="E30" s="136"/>
      <c r="F30" s="116">
        <f>F11</f>
        <v>0</v>
      </c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7"/>
    </row>
    <row r="31" spans="1:23" ht="24" customHeight="1">
      <c r="A31" s="21" t="s">
        <v>7</v>
      </c>
      <c r="B31" s="22"/>
      <c r="C31" s="23"/>
      <c r="D31" s="139">
        <f>D12</f>
        <v>0</v>
      </c>
      <c r="E31" s="140"/>
      <c r="F31" s="140"/>
      <c r="G31" s="141">
        <f>G12</f>
        <v>0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4">
        <f>S12</f>
        <v>0</v>
      </c>
      <c r="T31" s="145"/>
      <c r="U31" s="64" t="str">
        <f>U12</f>
        <v>～</v>
      </c>
      <c r="V31" s="142">
        <f>V12</f>
        <v>0</v>
      </c>
      <c r="W31" s="143"/>
    </row>
    <row r="32" spans="1:23" ht="18" customHeight="1">
      <c r="A32" s="18" t="s">
        <v>8</v>
      </c>
      <c r="B32" s="19"/>
      <c r="C32" s="20"/>
      <c r="D32" s="15"/>
      <c r="E32" s="17" t="str">
        <f>VLOOKUP('入力フォーム'!F2,'入力フォーム'!G2:I14,3,0)</f>
        <v>テニスコート１面</v>
      </c>
      <c r="F32" s="15"/>
      <c r="G32" s="15"/>
      <c r="H32" s="15"/>
      <c r="I32" s="15"/>
      <c r="J32" s="15"/>
      <c r="K32" s="15"/>
      <c r="L32" s="15"/>
      <c r="M32" s="17" t="s">
        <v>79</v>
      </c>
      <c r="N32" s="15"/>
      <c r="O32" s="15"/>
      <c r="P32" s="15"/>
      <c r="Q32" s="137">
        <f>'入力フォーム'!B17</f>
        <v>0</v>
      </c>
      <c r="R32" s="138"/>
      <c r="S32" s="40" t="s">
        <v>93</v>
      </c>
      <c r="T32" s="15"/>
      <c r="U32" s="15"/>
      <c r="V32" s="15"/>
      <c r="W32" s="16"/>
    </row>
    <row r="33" spans="1:23" ht="18" customHeight="1">
      <c r="A33" s="18" t="s">
        <v>9</v>
      </c>
      <c r="B33" s="19"/>
      <c r="C33" s="20"/>
      <c r="D33" s="15"/>
      <c r="E33" s="17">
        <f>IF('入力フォーム'!B12="","",'入力フォーム'!B12)</f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</row>
    <row r="34" spans="1:23" ht="18" customHeight="1">
      <c r="A34" s="18" t="s">
        <v>57</v>
      </c>
      <c r="B34" s="19"/>
      <c r="C34" s="20"/>
      <c r="D34" s="15"/>
      <c r="E34" s="17">
        <f>IF('入力フォーム'!B3="","",'入力フォーム'!B3)</f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</row>
    <row r="35" spans="1:23" ht="18" customHeight="1">
      <c r="A35" s="18" t="s">
        <v>11</v>
      </c>
      <c r="B35" s="19"/>
      <c r="C35" s="20"/>
      <c r="D35" s="15"/>
      <c r="E35" s="15" t="s">
        <v>2</v>
      </c>
      <c r="F35" s="15"/>
      <c r="G35" s="17">
        <f>IF('入力フォーム'!B25="","",'入力フォーム'!B25)</f>
      </c>
      <c r="H35" s="15"/>
      <c r="I35" s="15"/>
      <c r="J35" s="15"/>
      <c r="K35" s="15" t="s">
        <v>4</v>
      </c>
      <c r="L35" s="15"/>
      <c r="M35" s="17">
        <f>IF('入力フォーム'!B26="","",'入力フォーム'!B26)</f>
      </c>
      <c r="N35" s="15"/>
      <c r="O35" s="15"/>
      <c r="P35" s="15"/>
      <c r="Q35" s="15" t="s">
        <v>30</v>
      </c>
      <c r="R35" s="15"/>
      <c r="S35" s="17">
        <f>IF('入力フォーム'!B27="","",'入力フォーム'!B27)</f>
      </c>
      <c r="T35" s="15"/>
      <c r="U35" s="15"/>
      <c r="V35" s="15"/>
      <c r="W35" s="16"/>
    </row>
    <row r="36" spans="1:23" ht="18" customHeight="1">
      <c r="A36" s="18" t="s">
        <v>12</v>
      </c>
      <c r="B36" s="19"/>
      <c r="C36" s="20"/>
      <c r="D36" s="127">
        <f>P17</f>
        <v>0</v>
      </c>
      <c r="E36" s="128"/>
      <c r="F36" s="61" t="s">
        <v>15</v>
      </c>
      <c r="G36" s="129" t="s">
        <v>10</v>
      </c>
      <c r="H36" s="130"/>
      <c r="I36" s="131"/>
      <c r="J36" s="132" t="str">
        <f>E15</f>
        <v>一般市民</v>
      </c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4"/>
    </row>
    <row r="37" spans="1:23" ht="18" customHeight="1">
      <c r="A37" s="18" t="s">
        <v>56</v>
      </c>
      <c r="B37" s="19"/>
      <c r="C37" s="20"/>
      <c r="D37" s="15"/>
      <c r="E37" s="17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</row>
    <row r="38" spans="1:23" ht="18" customHeight="1">
      <c r="A38" s="27"/>
      <c r="B38" s="28"/>
      <c r="C38" s="29"/>
      <c r="D38" s="45" t="s">
        <v>83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47"/>
      <c r="S38" s="47"/>
      <c r="T38" s="47"/>
      <c r="U38" s="47"/>
      <c r="V38" s="47"/>
      <c r="W38" s="48"/>
    </row>
    <row r="39" spans="1:23" ht="18" customHeight="1">
      <c r="A39" s="27" t="s">
        <v>14</v>
      </c>
      <c r="B39" s="28"/>
      <c r="C39" s="29"/>
      <c r="D39" s="4"/>
      <c r="E39" s="34">
        <f>IF('入力フォーム'!B21="","",'入力フォーム'!B21)</f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13"/>
    </row>
    <row r="40" spans="1:23" ht="18" customHeight="1">
      <c r="A40" s="27"/>
      <c r="B40" s="28"/>
      <c r="C40" s="29"/>
      <c r="D40" s="4"/>
      <c r="E40" s="34">
        <f>IF('入力フォーム'!B22="","",'入力フォーム'!B22)</f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13"/>
    </row>
    <row r="41" spans="1:23" ht="18" customHeight="1">
      <c r="A41" s="24"/>
      <c r="B41" s="25"/>
      <c r="C41" s="26"/>
      <c r="D41" s="10"/>
      <c r="E41" s="35">
        <f>IF('入力フォーム'!B23="","",'入力フォーム'!B23)</f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4"/>
    </row>
    <row r="42" ht="15.75" customHeight="1">
      <c r="B42" s="3" t="s">
        <v>78</v>
      </c>
    </row>
    <row r="43" ht="15.75" customHeight="1">
      <c r="B43" s="3" t="s">
        <v>60</v>
      </c>
    </row>
    <row r="44" ht="15.75" customHeight="1">
      <c r="B44" s="3" t="s">
        <v>61</v>
      </c>
    </row>
    <row r="45" ht="15.75" customHeight="1">
      <c r="B45" s="3" t="s">
        <v>62</v>
      </c>
    </row>
    <row r="46" ht="15.75" customHeight="1"/>
    <row r="47" spans="2:4" ht="15.75" customHeight="1">
      <c r="B47" s="36"/>
      <c r="D47" s="3" t="s">
        <v>27</v>
      </c>
    </row>
    <row r="48" spans="2:6" ht="15.75" customHeight="1">
      <c r="B48" s="37"/>
      <c r="F48" s="3" t="s">
        <v>131</v>
      </c>
    </row>
    <row r="49" spans="2:23" ht="15.75" customHeight="1">
      <c r="B49" s="7"/>
      <c r="O49" s="3" t="s">
        <v>28</v>
      </c>
      <c r="W49" s="3" t="s">
        <v>29</v>
      </c>
    </row>
    <row r="50" ht="16.5" customHeight="1"/>
    <row r="51" ht="16.5" customHeight="1"/>
    <row r="52" ht="21.75" customHeight="1"/>
    <row r="53" ht="16.5" customHeight="1"/>
    <row r="54" ht="16.5" customHeight="1"/>
    <row r="55" ht="16.5" customHeight="1"/>
  </sheetData>
  <sheetProtection/>
  <mergeCells count="26">
    <mergeCell ref="A11:C11"/>
    <mergeCell ref="M2:W3"/>
    <mergeCell ref="F17:G17"/>
    <mergeCell ref="K17:L17"/>
    <mergeCell ref="P17:Q17"/>
    <mergeCell ref="Q13:R13"/>
    <mergeCell ref="E15:J15"/>
    <mergeCell ref="V12:W12"/>
    <mergeCell ref="S12:T12"/>
    <mergeCell ref="D11:E11"/>
    <mergeCell ref="D36:E36"/>
    <mergeCell ref="G36:I36"/>
    <mergeCell ref="J36:W36"/>
    <mergeCell ref="D30:E30"/>
    <mergeCell ref="Q32:R32"/>
    <mergeCell ref="D31:F31"/>
    <mergeCell ref="G31:R31"/>
    <mergeCell ref="V31:W31"/>
    <mergeCell ref="S31:T31"/>
    <mergeCell ref="F30:W30"/>
    <mergeCell ref="F11:W11"/>
    <mergeCell ref="K18:L18"/>
    <mergeCell ref="K19:L19"/>
    <mergeCell ref="J18:J19"/>
    <mergeCell ref="D12:F12"/>
    <mergeCell ref="G12:R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F39" sqref="F39"/>
    </sheetView>
  </sheetViews>
  <sheetFormatPr defaultColWidth="9.00390625" defaultRowHeight="13.5"/>
  <cols>
    <col min="1" max="1" width="13.75390625" style="73" customWidth="1"/>
    <col min="2" max="2" width="12.50390625" style="73" customWidth="1"/>
    <col min="3" max="4" width="13.75390625" style="73" customWidth="1"/>
    <col min="5" max="5" width="41.25390625" style="73" customWidth="1"/>
    <col min="6" max="16384" width="9.00390625" style="73" customWidth="1"/>
  </cols>
  <sheetData>
    <row r="1" spans="1:5" ht="30" customHeight="1">
      <c r="A1" s="160" t="s">
        <v>104</v>
      </c>
      <c r="B1" s="160"/>
      <c r="C1" s="160"/>
      <c r="D1" s="160"/>
      <c r="E1" s="160"/>
    </row>
    <row r="2" ht="15" customHeight="1" thickBot="1"/>
    <row r="3" spans="1:5" ht="22.5" customHeight="1" thickBot="1">
      <c r="A3" s="74" t="s">
        <v>36</v>
      </c>
      <c r="B3" s="170" t="s">
        <v>126</v>
      </c>
      <c r="C3" s="171"/>
      <c r="D3" s="75"/>
      <c r="E3" s="75"/>
    </row>
    <row r="4" spans="1:5" ht="22.5" customHeight="1">
      <c r="A4" s="76" t="s">
        <v>1</v>
      </c>
      <c r="B4" s="180"/>
      <c r="C4" s="180"/>
      <c r="D4" s="174"/>
      <c r="E4" s="171"/>
    </row>
    <row r="5" spans="1:5" ht="22.5" customHeight="1">
      <c r="A5" s="184" t="s">
        <v>24</v>
      </c>
      <c r="B5" s="181" t="s">
        <v>3</v>
      </c>
      <c r="C5" s="182"/>
      <c r="D5" s="182"/>
      <c r="E5" s="183"/>
    </row>
    <row r="6" spans="1:5" ht="22.5" customHeight="1">
      <c r="A6" s="184"/>
      <c r="B6" s="172" t="s">
        <v>2</v>
      </c>
      <c r="C6" s="173"/>
      <c r="D6" s="173"/>
      <c r="E6" s="78" t="s">
        <v>105</v>
      </c>
    </row>
    <row r="7" spans="1:5" ht="22.5" customHeight="1">
      <c r="A7" s="77" t="s">
        <v>106</v>
      </c>
      <c r="B7" s="172" t="s">
        <v>2</v>
      </c>
      <c r="C7" s="173"/>
      <c r="D7" s="173"/>
      <c r="E7" s="78" t="s">
        <v>105</v>
      </c>
    </row>
    <row r="8" spans="1:5" ht="22.5" customHeight="1">
      <c r="A8" s="77" t="s">
        <v>6</v>
      </c>
      <c r="B8" s="165" t="s">
        <v>107</v>
      </c>
      <c r="C8" s="165"/>
      <c r="D8" s="165"/>
      <c r="E8" s="166"/>
    </row>
    <row r="9" spans="1:5" ht="22.5" customHeight="1">
      <c r="A9" s="77" t="s">
        <v>108</v>
      </c>
      <c r="B9" s="167" t="s">
        <v>127</v>
      </c>
      <c r="C9" s="165"/>
      <c r="D9" s="165"/>
      <c r="E9" s="166"/>
    </row>
    <row r="10" spans="1:5" ht="22.5" customHeight="1">
      <c r="A10" s="79" t="s">
        <v>109</v>
      </c>
      <c r="B10" s="168" t="s">
        <v>110</v>
      </c>
      <c r="C10" s="168"/>
      <c r="D10" s="168"/>
      <c r="E10" s="169"/>
    </row>
    <row r="11" spans="1:5" ht="22.5" customHeight="1" thickBot="1">
      <c r="A11" s="80" t="s">
        <v>111</v>
      </c>
      <c r="B11" s="81" t="s">
        <v>15</v>
      </c>
      <c r="C11" s="82" t="s">
        <v>10</v>
      </c>
      <c r="D11" s="162" t="s">
        <v>112</v>
      </c>
      <c r="E11" s="163"/>
    </row>
    <row r="12" spans="1:5" ht="22.5" customHeight="1" thickBot="1">
      <c r="A12" s="155" t="s">
        <v>13</v>
      </c>
      <c r="B12" s="175" t="s">
        <v>25</v>
      </c>
      <c r="C12" s="175"/>
      <c r="D12" s="177" t="s">
        <v>84</v>
      </c>
      <c r="E12" s="178"/>
    </row>
    <row r="13" spans="1:5" ht="22.5" customHeight="1">
      <c r="A13" s="156"/>
      <c r="B13" s="176"/>
      <c r="C13" s="176"/>
      <c r="D13" s="177" t="s">
        <v>85</v>
      </c>
      <c r="E13" s="178"/>
    </row>
    <row r="14" spans="1:5" ht="22.5" customHeight="1">
      <c r="A14" s="185" t="s">
        <v>113</v>
      </c>
      <c r="B14" s="186" t="s">
        <v>114</v>
      </c>
      <c r="C14" s="187"/>
      <c r="D14" s="187"/>
      <c r="E14" s="188"/>
    </row>
    <row r="15" spans="1:5" ht="45" customHeight="1">
      <c r="A15" s="156"/>
      <c r="B15" s="164"/>
      <c r="C15" s="164"/>
      <c r="D15" s="164"/>
      <c r="E15" s="164"/>
    </row>
    <row r="16" spans="1:5" ht="45" customHeight="1">
      <c r="A16" s="179" t="s">
        <v>115</v>
      </c>
      <c r="B16" s="179"/>
      <c r="C16" s="179"/>
      <c r="D16" s="84"/>
      <c r="E16" s="83" t="s">
        <v>116</v>
      </c>
    </row>
    <row r="17" spans="1:5" ht="22.5" customHeight="1">
      <c r="A17" s="85"/>
      <c r="B17" s="85"/>
      <c r="C17" s="85"/>
      <c r="D17" s="85"/>
      <c r="E17" s="85"/>
    </row>
    <row r="18" spans="1:5" ht="30" customHeight="1">
      <c r="A18" s="160" t="s">
        <v>117</v>
      </c>
      <c r="B18" s="160"/>
      <c r="C18" s="160"/>
      <c r="D18" s="160"/>
      <c r="E18" s="160"/>
    </row>
    <row r="19" ht="15" customHeight="1" thickBot="1"/>
    <row r="20" spans="1:5" ht="22.5" customHeight="1">
      <c r="A20" s="74" t="s">
        <v>1</v>
      </c>
      <c r="B20" s="174"/>
      <c r="C20" s="174"/>
      <c r="D20" s="174"/>
      <c r="E20" s="171"/>
    </row>
    <row r="21" spans="1:5" ht="22.5" customHeight="1">
      <c r="A21" s="77" t="s">
        <v>106</v>
      </c>
      <c r="B21" s="172" t="s">
        <v>2</v>
      </c>
      <c r="C21" s="173"/>
      <c r="D21" s="173"/>
      <c r="E21" s="78" t="s">
        <v>105</v>
      </c>
    </row>
    <row r="22" spans="1:5" ht="22.5" customHeight="1">
      <c r="A22" s="77" t="s">
        <v>6</v>
      </c>
      <c r="B22" s="165" t="s">
        <v>118</v>
      </c>
      <c r="C22" s="165"/>
      <c r="D22" s="165"/>
      <c r="E22" s="166"/>
    </row>
    <row r="23" spans="1:5" ht="22.5" customHeight="1">
      <c r="A23" s="77" t="s">
        <v>108</v>
      </c>
      <c r="B23" s="167" t="s">
        <v>128</v>
      </c>
      <c r="C23" s="165"/>
      <c r="D23" s="165"/>
      <c r="E23" s="166"/>
    </row>
    <row r="24" spans="1:5" ht="22.5" customHeight="1">
      <c r="A24" s="79" t="s">
        <v>109</v>
      </c>
      <c r="B24" s="168" t="s">
        <v>110</v>
      </c>
      <c r="C24" s="168"/>
      <c r="D24" s="168"/>
      <c r="E24" s="169"/>
    </row>
    <row r="25" spans="1:5" ht="22.5" customHeight="1" thickBot="1">
      <c r="A25" s="80" t="s">
        <v>111</v>
      </c>
      <c r="B25" s="86" t="s">
        <v>15</v>
      </c>
      <c r="C25" s="87" t="s">
        <v>10</v>
      </c>
      <c r="D25" s="162" t="s">
        <v>112</v>
      </c>
      <c r="E25" s="163"/>
    </row>
    <row r="26" spans="1:5" ht="22.5" customHeight="1">
      <c r="A26" s="155" t="s">
        <v>113</v>
      </c>
      <c r="B26" s="157" t="s">
        <v>114</v>
      </c>
      <c r="C26" s="158"/>
      <c r="D26" s="158"/>
      <c r="E26" s="159"/>
    </row>
    <row r="27" spans="1:5" ht="45" customHeight="1">
      <c r="A27" s="156"/>
      <c r="B27" s="164"/>
      <c r="C27" s="164"/>
      <c r="D27" s="164"/>
      <c r="E27" s="164"/>
    </row>
    <row r="28" ht="11.25" customHeight="1"/>
    <row r="29" spans="1:5" ht="22.5" customHeight="1">
      <c r="A29" s="154" t="s">
        <v>119</v>
      </c>
      <c r="B29" s="154"/>
      <c r="C29" s="154"/>
      <c r="D29" s="154"/>
      <c r="E29" s="154"/>
    </row>
    <row r="30" spans="1:5" ht="22.5" customHeight="1">
      <c r="A30" s="161" t="s">
        <v>129</v>
      </c>
      <c r="B30" s="161"/>
      <c r="C30" s="161"/>
      <c r="D30" s="161"/>
      <c r="E30" s="161"/>
    </row>
    <row r="31" ht="11.25" customHeight="1"/>
    <row r="32" spans="1:5" ht="22.5" customHeight="1">
      <c r="A32" s="154" t="s">
        <v>120</v>
      </c>
      <c r="B32" s="154"/>
      <c r="C32" s="154"/>
      <c r="D32" s="154"/>
      <c r="E32" s="154"/>
    </row>
    <row r="33" spans="1:5" ht="15" customHeight="1">
      <c r="A33" s="153" t="s">
        <v>100</v>
      </c>
      <c r="B33" s="153"/>
      <c r="C33" s="153"/>
      <c r="D33" s="153"/>
      <c r="E33" s="153"/>
    </row>
    <row r="34" spans="1:5" ht="15" customHeight="1">
      <c r="A34" s="153" t="s">
        <v>101</v>
      </c>
      <c r="B34" s="153"/>
      <c r="C34" s="153"/>
      <c r="D34" s="153"/>
      <c r="E34" s="153"/>
    </row>
    <row r="35" spans="1:5" ht="15" customHeight="1">
      <c r="A35" s="153" t="s">
        <v>102</v>
      </c>
      <c r="B35" s="153"/>
      <c r="C35" s="153"/>
      <c r="D35" s="153"/>
      <c r="E35" s="153"/>
    </row>
    <row r="36" spans="1:5" ht="15" customHeight="1">
      <c r="A36" s="154" t="s">
        <v>103</v>
      </c>
      <c r="B36" s="154"/>
      <c r="C36" s="154"/>
      <c r="D36" s="154"/>
      <c r="E36" s="154"/>
    </row>
  </sheetData>
  <sheetProtection/>
  <mergeCells count="36">
    <mergeCell ref="B4:E4"/>
    <mergeCell ref="B6:D6"/>
    <mergeCell ref="B7:D7"/>
    <mergeCell ref="B5:E5"/>
    <mergeCell ref="A5:A6"/>
    <mergeCell ref="B15:E15"/>
    <mergeCell ref="A14:A15"/>
    <mergeCell ref="B9:E9"/>
    <mergeCell ref="B8:E8"/>
    <mergeCell ref="B14:E14"/>
    <mergeCell ref="B10:E10"/>
    <mergeCell ref="B21:D21"/>
    <mergeCell ref="B20:E20"/>
    <mergeCell ref="B12:C13"/>
    <mergeCell ref="D11:E11"/>
    <mergeCell ref="D12:E12"/>
    <mergeCell ref="A16:C16"/>
    <mergeCell ref="A12:A13"/>
    <mergeCell ref="D13:E13"/>
    <mergeCell ref="A1:E1"/>
    <mergeCell ref="A18:E18"/>
    <mergeCell ref="A29:E29"/>
    <mergeCell ref="A30:E30"/>
    <mergeCell ref="D25:E25"/>
    <mergeCell ref="B27:E27"/>
    <mergeCell ref="B22:E22"/>
    <mergeCell ref="B23:E23"/>
    <mergeCell ref="B24:E24"/>
    <mergeCell ref="B3:C3"/>
    <mergeCell ref="A34:E34"/>
    <mergeCell ref="A35:E35"/>
    <mergeCell ref="A36:E36"/>
    <mergeCell ref="A26:A27"/>
    <mergeCell ref="B26:E26"/>
    <mergeCell ref="A33:E33"/>
    <mergeCell ref="A32:E3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WS064</dc:creator>
  <cp:keywords/>
  <dc:description/>
  <cp:lastModifiedBy>相川　聖</cp:lastModifiedBy>
  <cp:lastPrinted>2009-03-24T02:15:07Z</cp:lastPrinted>
  <dcterms:created xsi:type="dcterms:W3CDTF">1997-01-08T22:48:59Z</dcterms:created>
  <dcterms:modified xsi:type="dcterms:W3CDTF">2019-03-22T08:55:37Z</dcterms:modified>
  <cp:category/>
  <cp:version/>
  <cp:contentType/>
  <cp:contentStatus/>
</cp:coreProperties>
</file>