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sv\profile\yui-t\Desktop\武田　HP更新関係\国勢調査\"/>
    </mc:Choice>
  </mc:AlternateContent>
  <bookViews>
    <workbookView xWindow="0" yWindow="0" windowWidth="21600" windowHeight="8760"/>
  </bookViews>
  <sheets>
    <sheet name="字別(R2)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  <c r="K69" i="1"/>
  <c r="K70" i="1" s="1"/>
  <c r="J69" i="1"/>
  <c r="J70" i="1" s="1"/>
  <c r="H69" i="1"/>
  <c r="H70" i="1" s="1"/>
  <c r="G69" i="1"/>
  <c r="I69" i="1" s="1"/>
  <c r="F69" i="1"/>
  <c r="E69" i="1"/>
  <c r="E70" i="1" s="1"/>
  <c r="D69" i="1"/>
  <c r="D70" i="1" s="1"/>
  <c r="N68" i="1"/>
  <c r="M68" i="1"/>
  <c r="O68" i="1" s="1"/>
  <c r="L68" i="1"/>
  <c r="I68" i="1"/>
  <c r="F68" i="1"/>
  <c r="N67" i="1"/>
  <c r="M67" i="1"/>
  <c r="O67" i="1" s="1"/>
  <c r="L67" i="1"/>
  <c r="I67" i="1"/>
  <c r="F67" i="1"/>
  <c r="N66" i="1"/>
  <c r="N69" i="1" s="1"/>
  <c r="M66" i="1"/>
  <c r="O66" i="1" s="1"/>
  <c r="L66" i="1"/>
  <c r="I66" i="1"/>
  <c r="F66" i="1"/>
  <c r="L65" i="1"/>
  <c r="K65" i="1"/>
  <c r="J65" i="1"/>
  <c r="H65" i="1"/>
  <c r="G65" i="1"/>
  <c r="I65" i="1" s="1"/>
  <c r="F65" i="1"/>
  <c r="E65" i="1"/>
  <c r="D65" i="1"/>
  <c r="N64" i="1"/>
  <c r="M64" i="1"/>
  <c r="O64" i="1" s="1"/>
  <c r="L64" i="1"/>
  <c r="I64" i="1"/>
  <c r="F64" i="1"/>
  <c r="N63" i="1"/>
  <c r="M63" i="1"/>
  <c r="O63" i="1" s="1"/>
  <c r="L63" i="1"/>
  <c r="I63" i="1"/>
  <c r="F63" i="1"/>
  <c r="N62" i="1"/>
  <c r="M62" i="1"/>
  <c r="O62" i="1" s="1"/>
  <c r="L62" i="1"/>
  <c r="I62" i="1"/>
  <c r="F62" i="1"/>
  <c r="N61" i="1"/>
  <c r="M61" i="1"/>
  <c r="O61" i="1" s="1"/>
  <c r="L61" i="1"/>
  <c r="I61" i="1"/>
  <c r="F61" i="1"/>
  <c r="N60" i="1"/>
  <c r="M60" i="1"/>
  <c r="O60" i="1" s="1"/>
  <c r="L60" i="1"/>
  <c r="I60" i="1"/>
  <c r="F60" i="1"/>
  <c r="N59" i="1"/>
  <c r="N65" i="1" s="1"/>
  <c r="M59" i="1"/>
  <c r="O59" i="1" s="1"/>
  <c r="L59" i="1"/>
  <c r="I59" i="1"/>
  <c r="F59" i="1"/>
  <c r="L58" i="1"/>
  <c r="K58" i="1"/>
  <c r="J58" i="1"/>
  <c r="H58" i="1"/>
  <c r="G58" i="1"/>
  <c r="I58" i="1" s="1"/>
  <c r="F58" i="1"/>
  <c r="E58" i="1"/>
  <c r="D58" i="1"/>
  <c r="N57" i="1"/>
  <c r="M57" i="1"/>
  <c r="O57" i="1" s="1"/>
  <c r="L57" i="1"/>
  <c r="I57" i="1"/>
  <c r="F57" i="1"/>
  <c r="N56" i="1"/>
  <c r="M56" i="1"/>
  <c r="O56" i="1" s="1"/>
  <c r="L56" i="1"/>
  <c r="I56" i="1"/>
  <c r="F56" i="1"/>
  <c r="N55" i="1"/>
  <c r="M55" i="1"/>
  <c r="O55" i="1" s="1"/>
  <c r="L55" i="1"/>
  <c r="I55" i="1"/>
  <c r="F55" i="1"/>
  <c r="N54" i="1"/>
  <c r="M54" i="1"/>
  <c r="O54" i="1" s="1"/>
  <c r="L54" i="1"/>
  <c r="I54" i="1"/>
  <c r="F54" i="1"/>
  <c r="N53" i="1"/>
  <c r="M53" i="1"/>
  <c r="O53" i="1" s="1"/>
  <c r="L53" i="1"/>
  <c r="I53" i="1"/>
  <c r="F53" i="1"/>
  <c r="O52" i="1"/>
  <c r="M52" i="1"/>
  <c r="L52" i="1"/>
  <c r="I52" i="1"/>
  <c r="M51" i="1"/>
  <c r="O51" i="1" s="1"/>
  <c r="L51" i="1"/>
  <c r="I51" i="1"/>
  <c r="N50" i="1"/>
  <c r="N58" i="1" s="1"/>
  <c r="M50" i="1"/>
  <c r="L50" i="1"/>
  <c r="I50" i="1"/>
  <c r="F50" i="1"/>
  <c r="L49" i="1"/>
  <c r="K49" i="1"/>
  <c r="J49" i="1"/>
  <c r="H49" i="1"/>
  <c r="I49" i="1" s="1"/>
  <c r="G49" i="1"/>
  <c r="M49" i="1" s="1"/>
  <c r="F49" i="1"/>
  <c r="E49" i="1"/>
  <c r="D49" i="1"/>
  <c r="N48" i="1"/>
  <c r="O48" i="1" s="1"/>
  <c r="M48" i="1"/>
  <c r="L48" i="1"/>
  <c r="I48" i="1"/>
  <c r="F48" i="1"/>
  <c r="N47" i="1"/>
  <c r="O47" i="1" s="1"/>
  <c r="M47" i="1"/>
  <c r="L47" i="1"/>
  <c r="I47" i="1"/>
  <c r="F47" i="1"/>
  <c r="N46" i="1"/>
  <c r="O46" i="1" s="1"/>
  <c r="M46" i="1"/>
  <c r="L46" i="1"/>
  <c r="I46" i="1"/>
  <c r="F46" i="1"/>
  <c r="N45" i="1"/>
  <c r="O45" i="1" s="1"/>
  <c r="M45" i="1"/>
  <c r="L45" i="1"/>
  <c r="I45" i="1"/>
  <c r="F45" i="1"/>
  <c r="N44" i="1"/>
  <c r="O44" i="1" s="1"/>
  <c r="M44" i="1"/>
  <c r="L44" i="1"/>
  <c r="I44" i="1"/>
  <c r="F44" i="1"/>
  <c r="N43" i="1"/>
  <c r="O43" i="1" s="1"/>
  <c r="M43" i="1"/>
  <c r="L43" i="1"/>
  <c r="I43" i="1"/>
  <c r="F43" i="1"/>
  <c r="N42" i="1"/>
  <c r="O42" i="1" s="1"/>
  <c r="M42" i="1"/>
  <c r="L42" i="1"/>
  <c r="I42" i="1"/>
  <c r="F42" i="1"/>
  <c r="N41" i="1"/>
  <c r="O41" i="1" s="1"/>
  <c r="M41" i="1"/>
  <c r="L41" i="1"/>
  <c r="I41" i="1"/>
  <c r="F41" i="1"/>
  <c r="L40" i="1"/>
  <c r="K40" i="1"/>
  <c r="J40" i="1"/>
  <c r="H40" i="1"/>
  <c r="I40" i="1" s="1"/>
  <c r="G40" i="1"/>
  <c r="M40" i="1" s="1"/>
  <c r="F40" i="1"/>
  <c r="E40" i="1"/>
  <c r="D40" i="1"/>
  <c r="N39" i="1"/>
  <c r="O39" i="1" s="1"/>
  <c r="M39" i="1"/>
  <c r="L39" i="1"/>
  <c r="I39" i="1"/>
  <c r="F39" i="1"/>
  <c r="N38" i="1"/>
  <c r="O38" i="1" s="1"/>
  <c r="M38" i="1"/>
  <c r="L38" i="1"/>
  <c r="I38" i="1"/>
  <c r="F38" i="1"/>
  <c r="L37" i="1"/>
  <c r="K37" i="1"/>
  <c r="J37" i="1"/>
  <c r="H37" i="1"/>
  <c r="I37" i="1" s="1"/>
  <c r="G37" i="1"/>
  <c r="M37" i="1" s="1"/>
  <c r="F37" i="1"/>
  <c r="E37" i="1"/>
  <c r="D37" i="1"/>
  <c r="N36" i="1"/>
  <c r="O36" i="1" s="1"/>
  <c r="M36" i="1"/>
  <c r="L36" i="1"/>
  <c r="I36" i="1"/>
  <c r="F36" i="1"/>
  <c r="N35" i="1"/>
  <c r="O35" i="1" s="1"/>
  <c r="M35" i="1"/>
  <c r="L35" i="1"/>
  <c r="I35" i="1"/>
  <c r="F35" i="1"/>
  <c r="N34" i="1"/>
  <c r="O34" i="1" s="1"/>
  <c r="M34" i="1"/>
  <c r="L34" i="1"/>
  <c r="I34" i="1"/>
  <c r="F34" i="1"/>
  <c r="L33" i="1"/>
  <c r="K33" i="1"/>
  <c r="J33" i="1"/>
  <c r="H33" i="1"/>
  <c r="I33" i="1" s="1"/>
  <c r="G33" i="1"/>
  <c r="M33" i="1" s="1"/>
  <c r="F33" i="1"/>
  <c r="E33" i="1"/>
  <c r="D33" i="1"/>
  <c r="N32" i="1"/>
  <c r="O32" i="1" s="1"/>
  <c r="M32" i="1"/>
  <c r="L32" i="1"/>
  <c r="I32" i="1"/>
  <c r="F32" i="1"/>
  <c r="N31" i="1"/>
  <c r="O31" i="1" s="1"/>
  <c r="M31" i="1"/>
  <c r="L31" i="1"/>
  <c r="I31" i="1"/>
  <c r="F31" i="1"/>
  <c r="N30" i="1"/>
  <c r="O30" i="1" s="1"/>
  <c r="M30" i="1"/>
  <c r="L30" i="1"/>
  <c r="I30" i="1"/>
  <c r="F30" i="1"/>
  <c r="N29" i="1"/>
  <c r="O29" i="1" s="1"/>
  <c r="M29" i="1"/>
  <c r="L29" i="1"/>
  <c r="I29" i="1"/>
  <c r="F29" i="1"/>
  <c r="N28" i="1"/>
  <c r="O28" i="1" s="1"/>
  <c r="M28" i="1"/>
  <c r="L28" i="1"/>
  <c r="I28" i="1"/>
  <c r="F28" i="1"/>
  <c r="N27" i="1"/>
  <c r="O27" i="1" s="1"/>
  <c r="M27" i="1"/>
  <c r="L27" i="1"/>
  <c r="I27" i="1"/>
  <c r="F27" i="1"/>
  <c r="N26" i="1"/>
  <c r="O26" i="1" s="1"/>
  <c r="M26" i="1"/>
  <c r="L26" i="1"/>
  <c r="I26" i="1"/>
  <c r="F26" i="1"/>
  <c r="N25" i="1"/>
  <c r="O25" i="1" s="1"/>
  <c r="M25" i="1"/>
  <c r="L25" i="1"/>
  <c r="I25" i="1"/>
  <c r="F25" i="1"/>
  <c r="N24" i="1"/>
  <c r="O24" i="1" s="1"/>
  <c r="M24" i="1"/>
  <c r="L24" i="1"/>
  <c r="I24" i="1"/>
  <c r="F24" i="1"/>
  <c r="N23" i="1"/>
  <c r="O23" i="1" s="1"/>
  <c r="M23" i="1"/>
  <c r="L23" i="1"/>
  <c r="I23" i="1"/>
  <c r="F23" i="1"/>
  <c r="N22" i="1"/>
  <c r="O22" i="1" s="1"/>
  <c r="M22" i="1"/>
  <c r="L22" i="1"/>
  <c r="I22" i="1"/>
  <c r="F22" i="1"/>
  <c r="N21" i="1"/>
  <c r="O21" i="1" s="1"/>
  <c r="M21" i="1"/>
  <c r="L21" i="1"/>
  <c r="I21" i="1"/>
  <c r="F21" i="1"/>
  <c r="N20" i="1"/>
  <c r="O20" i="1" s="1"/>
  <c r="M20" i="1"/>
  <c r="L20" i="1"/>
  <c r="I20" i="1"/>
  <c r="F20" i="1"/>
  <c r="N19" i="1"/>
  <c r="O19" i="1" s="1"/>
  <c r="M19" i="1"/>
  <c r="L19" i="1"/>
  <c r="I19" i="1"/>
  <c r="F19" i="1"/>
  <c r="L18" i="1"/>
  <c r="K18" i="1"/>
  <c r="J18" i="1"/>
  <c r="H18" i="1"/>
  <c r="I18" i="1" s="1"/>
  <c r="G18" i="1"/>
  <c r="M18" i="1" s="1"/>
  <c r="F18" i="1"/>
  <c r="E18" i="1"/>
  <c r="D18" i="1"/>
  <c r="N17" i="1"/>
  <c r="O17" i="1" s="1"/>
  <c r="M17" i="1"/>
  <c r="L17" i="1"/>
  <c r="I17" i="1"/>
  <c r="F17" i="1"/>
  <c r="N16" i="1"/>
  <c r="O16" i="1" s="1"/>
  <c r="M16" i="1"/>
  <c r="L16" i="1"/>
  <c r="I16" i="1"/>
  <c r="F16" i="1"/>
  <c r="N15" i="1"/>
  <c r="O15" i="1" s="1"/>
  <c r="M15" i="1"/>
  <c r="L15" i="1"/>
  <c r="I15" i="1"/>
  <c r="F15" i="1"/>
  <c r="N14" i="1"/>
  <c r="O14" i="1" s="1"/>
  <c r="M14" i="1"/>
  <c r="L14" i="1"/>
  <c r="I14" i="1"/>
  <c r="F14" i="1"/>
  <c r="N13" i="1"/>
  <c r="O13" i="1" s="1"/>
  <c r="M13" i="1"/>
  <c r="L13" i="1"/>
  <c r="I13" i="1"/>
  <c r="F13" i="1"/>
  <c r="N12" i="1"/>
  <c r="O12" i="1" s="1"/>
  <c r="M12" i="1"/>
  <c r="L12" i="1"/>
  <c r="I12" i="1"/>
  <c r="F12" i="1"/>
  <c r="N11" i="1"/>
  <c r="O11" i="1" s="1"/>
  <c r="M11" i="1"/>
  <c r="L11" i="1"/>
  <c r="I11" i="1"/>
  <c r="F11" i="1"/>
  <c r="N10" i="1"/>
  <c r="O10" i="1" s="1"/>
  <c r="M10" i="1"/>
  <c r="L10" i="1"/>
  <c r="I10" i="1"/>
  <c r="F10" i="1"/>
  <c r="N9" i="1"/>
  <c r="O9" i="1" s="1"/>
  <c r="M9" i="1"/>
  <c r="L9" i="1"/>
  <c r="I9" i="1"/>
  <c r="F9" i="1"/>
  <c r="N8" i="1"/>
  <c r="O8" i="1" s="1"/>
  <c r="M8" i="1"/>
  <c r="L8" i="1"/>
  <c r="I8" i="1"/>
  <c r="F8" i="1"/>
  <c r="N7" i="1"/>
  <c r="O7" i="1" s="1"/>
  <c r="M7" i="1"/>
  <c r="L7" i="1"/>
  <c r="I7" i="1"/>
  <c r="F7" i="1"/>
  <c r="N6" i="1"/>
  <c r="O6" i="1" s="1"/>
  <c r="M6" i="1"/>
  <c r="L6" i="1"/>
  <c r="I6" i="1"/>
  <c r="F6" i="1"/>
  <c r="L70" i="1" l="1"/>
  <c r="F70" i="1"/>
  <c r="O58" i="1"/>
  <c r="N18" i="1"/>
  <c r="N33" i="1"/>
  <c r="O33" i="1" s="1"/>
  <c r="N37" i="1"/>
  <c r="O37" i="1" s="1"/>
  <c r="N40" i="1"/>
  <c r="O40" i="1" s="1"/>
  <c r="N49" i="1"/>
  <c r="O49" i="1" s="1"/>
  <c r="O50" i="1"/>
  <c r="M58" i="1"/>
  <c r="M65" i="1"/>
  <c r="O65" i="1" s="1"/>
  <c r="M69" i="1"/>
  <c r="O69" i="1" s="1"/>
  <c r="G70" i="1"/>
  <c r="M70" i="1" s="1"/>
  <c r="I70" i="1" l="1"/>
  <c r="N70" i="1"/>
  <c r="O70" i="1" s="1"/>
  <c r="O18" i="1"/>
</calcChain>
</file>

<file path=xl/sharedStrings.xml><?xml version="1.0" encoding="utf-8"?>
<sst xmlns="http://schemas.openxmlformats.org/spreadsheetml/2006/main" count="98" uniqueCount="64">
  <si>
    <t>国勢調査字別結果比較</t>
    <rPh sb="0" eb="4">
      <t>コクセイチョウサ</t>
    </rPh>
    <rPh sb="4" eb="5">
      <t>アザ</t>
    </rPh>
    <rPh sb="5" eb="6">
      <t>ベツ</t>
    </rPh>
    <rPh sb="6" eb="8">
      <t>ケッカ</t>
    </rPh>
    <rPh sb="8" eb="10">
      <t>ヒカク</t>
    </rPh>
    <phoneticPr fontId="2"/>
  </si>
  <si>
    <t>地区名</t>
    <rPh sb="0" eb="3">
      <t>チクメイ</t>
    </rPh>
    <phoneticPr fontId="2"/>
  </si>
  <si>
    <r>
      <t>世帯数</t>
    </r>
    <r>
      <rPr>
        <sz val="9"/>
        <rFont val="ＭＳ Ｐゴシック"/>
        <family val="3"/>
        <charset val="128"/>
      </rPr>
      <t>（件）</t>
    </r>
    <rPh sb="0" eb="3">
      <t>セタイスウ</t>
    </rPh>
    <rPh sb="4" eb="5">
      <t>ケン</t>
    </rPh>
    <phoneticPr fontId="2"/>
  </si>
  <si>
    <r>
      <t>人口</t>
    </r>
    <r>
      <rPr>
        <sz val="9"/>
        <rFont val="ＭＳ Ｐゴシック"/>
        <family val="3"/>
        <charset val="128"/>
      </rPr>
      <t>（人）</t>
    </r>
    <rPh sb="0" eb="2">
      <t>ジンコウ</t>
    </rPh>
    <rPh sb="3" eb="4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</si>
  <si>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</si>
  <si>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</si>
  <si>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</si>
  <si>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</si>
  <si>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</si>
  <si>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増減</t>
    <rPh sb="0" eb="2">
      <t>ゾウゲン</t>
    </rPh>
    <phoneticPr fontId="2"/>
  </si>
  <si>
    <t>上    谷</t>
    <rPh sb="0" eb="1">
      <t>ウエ</t>
    </rPh>
    <rPh sb="5" eb="6">
      <t>タニ</t>
    </rPh>
    <phoneticPr fontId="2"/>
  </si>
  <si>
    <t>田原</t>
    <rPh sb="0" eb="2">
      <t>タハラ</t>
    </rPh>
    <phoneticPr fontId="2"/>
  </si>
  <si>
    <t>一丁目</t>
    <rPh sb="0" eb="3">
      <t>1チョウメ</t>
    </rPh>
    <phoneticPr fontId="2"/>
  </si>
  <si>
    <t>二丁目</t>
    <rPh sb="0" eb="3">
      <t>2チョウメ</t>
    </rPh>
    <phoneticPr fontId="2"/>
  </si>
  <si>
    <t>三丁目</t>
    <rPh sb="0" eb="3">
      <t>3チョウメ</t>
    </rPh>
    <phoneticPr fontId="2"/>
  </si>
  <si>
    <t>四丁目</t>
    <rPh sb="0" eb="3">
      <t>4チョウメ</t>
    </rPh>
    <phoneticPr fontId="2"/>
  </si>
  <si>
    <t>上谷</t>
    <rPh sb="0" eb="2">
      <t>カミヤ</t>
    </rPh>
    <phoneticPr fontId="2"/>
  </si>
  <si>
    <t>五丁目</t>
    <rPh sb="0" eb="3">
      <t>5チョウメ</t>
    </rPh>
    <phoneticPr fontId="2"/>
  </si>
  <si>
    <t>六丁目</t>
    <rPh sb="0" eb="3">
      <t>6チョウメ</t>
    </rPh>
    <phoneticPr fontId="2"/>
  </si>
  <si>
    <t>川     棚</t>
    <rPh sb="0" eb="1">
      <t>カワ</t>
    </rPh>
    <rPh sb="6" eb="7">
      <t>タナ</t>
    </rPh>
    <phoneticPr fontId="2"/>
  </si>
  <si>
    <t>計</t>
    <rPh sb="0" eb="1">
      <t>ケイ</t>
    </rPh>
    <phoneticPr fontId="2"/>
  </si>
  <si>
    <t>下    谷</t>
    <rPh sb="0" eb="1">
      <t>シタ</t>
    </rPh>
    <rPh sb="5" eb="6">
      <t>タニ</t>
    </rPh>
    <phoneticPr fontId="2"/>
  </si>
  <si>
    <t>中央</t>
    <rPh sb="0" eb="2">
      <t>チュウオウ</t>
    </rPh>
    <phoneticPr fontId="2"/>
  </si>
  <si>
    <t>つる</t>
    <phoneticPr fontId="2"/>
  </si>
  <si>
    <t>下     谷</t>
    <rPh sb="0" eb="1">
      <t>シタ</t>
    </rPh>
    <rPh sb="6" eb="7">
      <t>タニ</t>
    </rPh>
    <phoneticPr fontId="2"/>
  </si>
  <si>
    <t>下谷</t>
    <rPh sb="0" eb="2">
      <t>シモヤ</t>
    </rPh>
    <phoneticPr fontId="2"/>
  </si>
  <si>
    <t>三吉</t>
    <rPh sb="0" eb="2">
      <t>ミヨシ</t>
    </rPh>
    <phoneticPr fontId="2"/>
  </si>
  <si>
    <t>法     能</t>
    <rPh sb="0" eb="1">
      <t>ホウ</t>
    </rPh>
    <rPh sb="6" eb="7">
      <t>ノウ</t>
    </rPh>
    <phoneticPr fontId="2"/>
  </si>
  <si>
    <t>玉     川</t>
    <rPh sb="0" eb="1">
      <t>タマ</t>
    </rPh>
    <rPh sb="6" eb="7">
      <t>カワ</t>
    </rPh>
    <phoneticPr fontId="2"/>
  </si>
  <si>
    <t>戸     沢</t>
    <rPh sb="0" eb="1">
      <t>ト</t>
    </rPh>
    <rPh sb="6" eb="7">
      <t>サワ</t>
    </rPh>
    <phoneticPr fontId="2"/>
  </si>
  <si>
    <t>開地</t>
    <rPh sb="0" eb="2">
      <t>カイチ</t>
    </rPh>
    <phoneticPr fontId="2"/>
  </si>
  <si>
    <t>大     野</t>
    <rPh sb="0" eb="1">
      <t>ダイ</t>
    </rPh>
    <rPh sb="6" eb="7">
      <t>ノ</t>
    </rPh>
    <phoneticPr fontId="2"/>
  </si>
  <si>
    <t>小     野</t>
    <rPh sb="0" eb="1">
      <t>ショウ</t>
    </rPh>
    <rPh sb="6" eb="7">
      <t>ノ</t>
    </rPh>
    <phoneticPr fontId="2"/>
  </si>
  <si>
    <t>東   桂</t>
    <rPh sb="0" eb="1">
      <t>ヒガシ</t>
    </rPh>
    <rPh sb="4" eb="5">
      <t>カツラ</t>
    </rPh>
    <phoneticPr fontId="2"/>
  </si>
  <si>
    <t>上 夏 狩</t>
    <rPh sb="0" eb="1">
      <t>ウエ</t>
    </rPh>
    <rPh sb="2" eb="3">
      <t>ナツ</t>
    </rPh>
    <rPh sb="4" eb="5">
      <t>カリ</t>
    </rPh>
    <phoneticPr fontId="2"/>
  </si>
  <si>
    <t>下 夏 狩</t>
    <rPh sb="0" eb="1">
      <t>シタ</t>
    </rPh>
    <rPh sb="2" eb="3">
      <t>ナツ</t>
    </rPh>
    <rPh sb="4" eb="5">
      <t>カリ</t>
    </rPh>
    <phoneticPr fontId="2"/>
  </si>
  <si>
    <t>十日市場</t>
    <rPh sb="0" eb="4">
      <t>トオカイチバ</t>
    </rPh>
    <phoneticPr fontId="2"/>
  </si>
  <si>
    <t>桂     町</t>
    <rPh sb="0" eb="1">
      <t>カツラ</t>
    </rPh>
    <rPh sb="6" eb="7">
      <t>マチ</t>
    </rPh>
    <phoneticPr fontId="2"/>
  </si>
  <si>
    <t>古     渡</t>
    <rPh sb="0" eb="1">
      <t>フル</t>
    </rPh>
    <rPh sb="6" eb="7">
      <t>ワタル</t>
    </rPh>
    <phoneticPr fontId="2"/>
  </si>
  <si>
    <t>宮     下</t>
    <rPh sb="0" eb="1">
      <t>ミヤ</t>
    </rPh>
    <rPh sb="6" eb="7">
      <t>シタ</t>
    </rPh>
    <phoneticPr fontId="2"/>
  </si>
  <si>
    <t>沖</t>
    <rPh sb="0" eb="1">
      <t>オキ</t>
    </rPh>
    <phoneticPr fontId="2"/>
  </si>
  <si>
    <t>境</t>
    <rPh sb="0" eb="1">
      <t>サカイ</t>
    </rPh>
    <phoneticPr fontId="2"/>
  </si>
  <si>
    <t>宝</t>
    <rPh sb="0" eb="1">
      <t>タカラ</t>
    </rPh>
    <phoneticPr fontId="2"/>
  </si>
  <si>
    <t>上 大 幡</t>
    <rPh sb="0" eb="1">
      <t>ウエ</t>
    </rPh>
    <rPh sb="2" eb="3">
      <t>ダイ</t>
    </rPh>
    <rPh sb="4" eb="5">
      <t>ハタ</t>
    </rPh>
    <phoneticPr fontId="2"/>
  </si>
  <si>
    <t>下 大 幡</t>
    <rPh sb="0" eb="1">
      <t>シタ</t>
    </rPh>
    <rPh sb="2" eb="3">
      <t>ダイ</t>
    </rPh>
    <rPh sb="4" eb="5">
      <t>ハタ</t>
    </rPh>
    <phoneticPr fontId="2"/>
  </si>
  <si>
    <t>高     畑</t>
    <rPh sb="0" eb="1">
      <t>タカ</t>
    </rPh>
    <rPh sb="6" eb="7">
      <t>ハタケ</t>
    </rPh>
    <phoneticPr fontId="2"/>
  </si>
  <si>
    <t>中 津 森</t>
    <rPh sb="0" eb="1">
      <t>ナカ</t>
    </rPh>
    <rPh sb="2" eb="3">
      <t>ツ</t>
    </rPh>
    <rPh sb="4" eb="5">
      <t>モリ</t>
    </rPh>
    <phoneticPr fontId="2"/>
  </si>
  <si>
    <t>金     井</t>
    <rPh sb="0" eb="1">
      <t>キン</t>
    </rPh>
    <rPh sb="6" eb="7">
      <t>イ</t>
    </rPh>
    <phoneticPr fontId="2"/>
  </si>
  <si>
    <t>厚     原</t>
    <rPh sb="0" eb="1">
      <t>アツシ</t>
    </rPh>
    <rPh sb="6" eb="7">
      <t>ハラ</t>
    </rPh>
    <phoneticPr fontId="2"/>
  </si>
  <si>
    <t>平     栗</t>
    <rPh sb="0" eb="1">
      <t>ヒラ</t>
    </rPh>
    <rPh sb="6" eb="7">
      <t>クリ</t>
    </rPh>
    <phoneticPr fontId="2"/>
  </si>
  <si>
    <t>加     畑</t>
    <rPh sb="0" eb="1">
      <t>カ</t>
    </rPh>
    <rPh sb="6" eb="7">
      <t>ハタケ</t>
    </rPh>
    <phoneticPr fontId="2"/>
  </si>
  <si>
    <t>禾  生</t>
    <rPh sb="0" eb="1">
      <t>イネ</t>
    </rPh>
    <rPh sb="3" eb="4">
      <t>ショウ</t>
    </rPh>
    <phoneticPr fontId="2"/>
  </si>
  <si>
    <t>四日市場</t>
    <rPh sb="0" eb="4">
      <t>ヨッカイチバ</t>
    </rPh>
    <phoneticPr fontId="2"/>
  </si>
  <si>
    <t>古 川 渡</t>
    <rPh sb="0" eb="1">
      <t>イニシエ</t>
    </rPh>
    <rPh sb="2" eb="3">
      <t>カワ</t>
    </rPh>
    <rPh sb="4" eb="5">
      <t>ワタル</t>
    </rPh>
    <phoneticPr fontId="2"/>
  </si>
  <si>
    <t>田 野 倉</t>
    <rPh sb="0" eb="1">
      <t>タ</t>
    </rPh>
    <rPh sb="2" eb="3">
      <t>ノ</t>
    </rPh>
    <rPh sb="4" eb="5">
      <t>クラ</t>
    </rPh>
    <phoneticPr fontId="2"/>
  </si>
  <si>
    <t>井     倉</t>
    <rPh sb="0" eb="1">
      <t>イ</t>
    </rPh>
    <rPh sb="6" eb="7">
      <t>クラ</t>
    </rPh>
    <phoneticPr fontId="2"/>
  </si>
  <si>
    <t>小 形 山</t>
    <rPh sb="0" eb="1">
      <t>ショウ</t>
    </rPh>
    <rPh sb="2" eb="3">
      <t>カタチ</t>
    </rPh>
    <rPh sb="4" eb="5">
      <t>ヤマ</t>
    </rPh>
    <phoneticPr fontId="2"/>
  </si>
  <si>
    <t>川     茂</t>
    <rPh sb="0" eb="1">
      <t>カワ</t>
    </rPh>
    <rPh sb="6" eb="7">
      <t>シゲル</t>
    </rPh>
    <phoneticPr fontId="2"/>
  </si>
  <si>
    <t>盛 里</t>
    <rPh sb="0" eb="1">
      <t>モリ</t>
    </rPh>
    <rPh sb="2" eb="3">
      <t>サト</t>
    </rPh>
    <phoneticPr fontId="2"/>
  </si>
  <si>
    <t>与     縄</t>
    <rPh sb="0" eb="1">
      <t>クミ</t>
    </rPh>
    <rPh sb="6" eb="7">
      <t>ナワ</t>
    </rPh>
    <phoneticPr fontId="2"/>
  </si>
  <si>
    <t>朝日馬場</t>
    <rPh sb="0" eb="2">
      <t>アサヒ</t>
    </rPh>
    <rPh sb="2" eb="4">
      <t>ババ</t>
    </rPh>
    <phoneticPr fontId="2"/>
  </si>
  <si>
    <t>朝日曽雌</t>
    <rPh sb="0" eb="2">
      <t>アサヒ</t>
    </rPh>
    <rPh sb="2" eb="4">
      <t>ソシ</t>
    </rPh>
    <phoneticPr fontId="2"/>
  </si>
  <si>
    <t>総計</t>
    <rPh sb="0" eb="2">
      <t>ソウケイ</t>
    </rPh>
    <phoneticPr fontId="2"/>
  </si>
  <si>
    <t>※令和２年国勢調査より、上大幡と下大幡と高畑は「大幡」として表記</t>
    <rPh sb="1" eb="3">
      <t>レイワ</t>
    </rPh>
    <rPh sb="4" eb="5">
      <t>ネン</t>
    </rPh>
    <rPh sb="5" eb="7">
      <t>コクセイ</t>
    </rPh>
    <rPh sb="7" eb="9">
      <t>チョウサ</t>
    </rPh>
    <rPh sb="12" eb="13">
      <t>カミ</t>
    </rPh>
    <rPh sb="13" eb="15">
      <t>オオハタ</t>
    </rPh>
    <rPh sb="16" eb="17">
      <t>シモ</t>
    </rPh>
    <rPh sb="17" eb="19">
      <t>オオハタ</t>
    </rPh>
    <rPh sb="20" eb="22">
      <t>タカバタケ</t>
    </rPh>
    <rPh sb="24" eb="26">
      <t>オオハタ</t>
    </rPh>
    <rPh sb="30" eb="32">
      <t>ヒョウキ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</si>
</sst>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left" vertical="center"/>
    </xf>
    <xf numFmtId="3" fontId="4" fillId="0" borderId="27" xfId="0" applyNumberFormat="1" applyFont="1" applyBorder="1" applyProtection="1"/>
    <xf numFmtId="176" fontId="4" fillId="0" borderId="28" xfId="0" applyNumberFormat="1" applyFont="1" applyBorder="1" applyProtection="1">
      <protection locked="0"/>
    </xf>
    <xf numFmtId="3" fontId="4" fillId="0" borderId="29" xfId="0" applyNumberFormat="1" applyFont="1" applyBorder="1" applyProtection="1"/>
    <xf numFmtId="3" fontId="4" fillId="0" borderId="27" xfId="0" applyNumberFormat="1" applyFont="1" applyBorder="1"/>
    <xf numFmtId="0" fontId="4" fillId="3" borderId="31" xfId="0" applyFont="1" applyFill="1" applyBorder="1" applyAlignment="1">
      <alignment vertical="center"/>
    </xf>
    <xf numFmtId="0" fontId="4" fillId="3" borderId="32" xfId="0" applyFont="1" applyFill="1" applyBorder="1" applyAlignment="1">
      <alignment horizontal="left" vertical="center"/>
    </xf>
    <xf numFmtId="3" fontId="4" fillId="0" borderId="11" xfId="0" applyNumberFormat="1" applyFont="1" applyBorder="1" applyProtection="1"/>
    <xf numFmtId="3" fontId="4" fillId="0" borderId="33" xfId="0" applyNumberFormat="1" applyFont="1" applyBorder="1" applyProtection="1"/>
    <xf numFmtId="3" fontId="4" fillId="0" borderId="11" xfId="0" applyNumberFormat="1" applyFont="1" applyBorder="1"/>
    <xf numFmtId="0" fontId="4" fillId="3" borderId="31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vertical="center"/>
    </xf>
    <xf numFmtId="3" fontId="4" fillId="0" borderId="37" xfId="0" applyNumberFormat="1" applyFont="1" applyBorder="1" applyProtection="1"/>
    <xf numFmtId="3" fontId="4" fillId="0" borderId="38" xfId="0" applyNumberFormat="1" applyFont="1" applyBorder="1" applyProtection="1"/>
    <xf numFmtId="176" fontId="4" fillId="0" borderId="39" xfId="0" applyNumberFormat="1" applyFont="1" applyBorder="1" applyProtection="1">
      <protection locked="0"/>
    </xf>
    <xf numFmtId="3" fontId="4" fillId="0" borderId="21" xfId="0" applyNumberFormat="1" applyFont="1" applyBorder="1" applyProtection="1"/>
    <xf numFmtId="3" fontId="4" fillId="0" borderId="22" xfId="0" applyNumberFormat="1" applyFont="1" applyBorder="1" applyProtection="1"/>
    <xf numFmtId="3" fontId="4" fillId="0" borderId="40" xfId="0" applyNumberFormat="1" applyFont="1" applyBorder="1" applyProtection="1"/>
    <xf numFmtId="3" fontId="4" fillId="0" borderId="2" xfId="0" applyNumberFormat="1" applyFont="1" applyBorder="1" applyProtection="1"/>
    <xf numFmtId="0" fontId="0" fillId="0" borderId="11" xfId="0" applyBorder="1" applyAlignment="1">
      <alignment vertical="center"/>
    </xf>
    <xf numFmtId="176" fontId="4" fillId="0" borderId="46" xfId="0" applyNumberFormat="1" applyFont="1" applyBorder="1" applyProtection="1">
      <protection locked="0"/>
    </xf>
    <xf numFmtId="3" fontId="4" fillId="0" borderId="47" xfId="0" applyNumberFormat="1" applyFont="1" applyBorder="1" applyProtection="1"/>
    <xf numFmtId="3" fontId="4" fillId="0" borderId="16" xfId="0" applyNumberFormat="1" applyFont="1" applyBorder="1" applyProtection="1"/>
    <xf numFmtId="3" fontId="4" fillId="0" borderId="17" xfId="0" applyNumberFormat="1" applyFont="1" applyBorder="1" applyProtection="1"/>
    <xf numFmtId="176" fontId="4" fillId="0" borderId="9" xfId="0" applyNumberFormat="1" applyFont="1" applyBorder="1" applyProtection="1">
      <protection locked="0"/>
    </xf>
    <xf numFmtId="3" fontId="4" fillId="0" borderId="7" xfId="0" applyNumberFormat="1" applyFont="1" applyBorder="1" applyProtection="1"/>
    <xf numFmtId="3" fontId="4" fillId="0" borderId="8" xfId="0" applyNumberFormat="1" applyFont="1" applyBorder="1" applyProtection="1"/>
    <xf numFmtId="3" fontId="4" fillId="0" borderId="48" xfId="0" applyNumberFormat="1" applyFont="1" applyBorder="1" applyProtection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3" borderId="24" xfId="0" applyFill="1" applyBorder="1" applyAlignment="1">
      <alignment horizontal="center" vertical="center" textRotation="255"/>
    </xf>
    <xf numFmtId="0" fontId="0" fillId="3" borderId="30" xfId="0" applyFill="1" applyBorder="1" applyAlignment="1">
      <alignment horizontal="center" vertical="center" textRotation="255"/>
    </xf>
    <xf numFmtId="0" fontId="0" fillId="3" borderId="34" xfId="0" applyFill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3" fontId="4" fillId="0" borderId="43" xfId="0" applyNumberFormat="1" applyFont="1" applyBorder="1" applyAlignment="1" applyProtection="1">
      <alignment horizontal="right" vertical="center"/>
    </xf>
    <xf numFmtId="3" fontId="4" fillId="0" borderId="45" xfId="0" applyNumberFormat="1" applyFont="1" applyBorder="1" applyAlignment="1" applyProtection="1">
      <alignment horizontal="right" vertical="center"/>
    </xf>
    <xf numFmtId="3" fontId="4" fillId="0" borderId="27" xfId="0" applyNumberFormat="1" applyFont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46" xfId="0" applyNumberFormat="1" applyFont="1" applyBorder="1" applyAlignment="1" applyProtection="1">
      <alignment horizontal="right" vertical="center"/>
      <protection locked="0"/>
    </xf>
    <xf numFmtId="176" fontId="4" fillId="0" borderId="28" xfId="0" applyNumberFormat="1" applyFont="1" applyBorder="1" applyAlignment="1" applyProtection="1">
      <alignment horizontal="right" vertical="center"/>
      <protection locked="0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3" fontId="4" fillId="0" borderId="43" xfId="0" applyNumberFormat="1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O1"/>
    </sheetView>
  </sheetViews>
  <sheetFormatPr defaultRowHeight="13.5" x14ac:dyDescent="0.15"/>
  <cols>
    <col min="1" max="1" width="3.5" customWidth="1"/>
    <col min="2" max="2" width="4.75" customWidth="1"/>
    <col min="3" max="3" width="6.25" customWidth="1"/>
    <col min="4" max="14" width="6.625" customWidth="1"/>
    <col min="15" max="15" width="7" customWidth="1"/>
  </cols>
  <sheetData>
    <row r="1" spans="1:15" ht="24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6"/>
    </row>
    <row r="2" spans="1:15" ht="7.5" customHeight="1" thickBot="1" x14ac:dyDescent="0.2">
      <c r="B2" s="1"/>
      <c r="C2" s="1"/>
    </row>
    <row r="3" spans="1:15" ht="12.6" customHeight="1" thickBot="1" x14ac:dyDescent="0.2">
      <c r="A3" s="37" t="s">
        <v>1</v>
      </c>
      <c r="B3" s="38"/>
      <c r="C3" s="39"/>
      <c r="D3" s="46" t="s">
        <v>2</v>
      </c>
      <c r="E3" s="47"/>
      <c r="F3" s="48"/>
      <c r="G3" s="52" t="s">
        <v>3</v>
      </c>
      <c r="H3" s="53"/>
      <c r="I3" s="53"/>
      <c r="J3" s="53"/>
      <c r="K3" s="53"/>
      <c r="L3" s="53"/>
      <c r="M3" s="53"/>
      <c r="N3" s="54"/>
      <c r="O3" s="55"/>
    </row>
    <row r="4" spans="1:15" ht="12.6" customHeight="1" thickBot="1" x14ac:dyDescent="0.2">
      <c r="A4" s="40"/>
      <c r="B4" s="41"/>
      <c r="C4" s="42"/>
      <c r="D4" s="49"/>
      <c r="E4" s="50"/>
      <c r="F4" s="51"/>
      <c r="G4" s="56" t="s">
        <v>4</v>
      </c>
      <c r="H4" s="57"/>
      <c r="I4" s="58"/>
      <c r="J4" s="56" t="s">
        <v>5</v>
      </c>
      <c r="K4" s="59"/>
      <c r="L4" s="60"/>
      <c r="M4" s="61" t="s">
        <v>6</v>
      </c>
      <c r="N4" s="62"/>
      <c r="O4" s="63"/>
    </row>
    <row r="5" spans="1:15" ht="12.6" customHeight="1" thickBot="1" x14ac:dyDescent="0.2">
      <c r="A5" s="43"/>
      <c r="B5" s="44"/>
      <c r="C5" s="45"/>
      <c r="D5" s="2" t="s">
        <v>7</v>
      </c>
      <c r="E5" s="2" t="s">
        <v>8</v>
      </c>
      <c r="F5" s="3" t="s">
        <v>9</v>
      </c>
      <c r="G5" s="2" t="s">
        <v>7</v>
      </c>
      <c r="H5" s="2" t="s">
        <v>8</v>
      </c>
      <c r="I5" s="3" t="s">
        <v>9</v>
      </c>
      <c r="J5" s="2" t="s">
        <v>7</v>
      </c>
      <c r="K5" s="2" t="s">
        <v>8</v>
      </c>
      <c r="L5" s="3" t="s">
        <v>9</v>
      </c>
      <c r="M5" s="2" t="s">
        <v>7</v>
      </c>
      <c r="N5" s="2" t="s">
        <v>8</v>
      </c>
      <c r="O5" s="3" t="s">
        <v>9</v>
      </c>
    </row>
    <row r="6" spans="1:15" ht="12.6" customHeight="1" x14ac:dyDescent="0.15">
      <c r="A6" s="64" t="s">
        <v>10</v>
      </c>
      <c r="B6" s="4" t="s">
        <v>11</v>
      </c>
      <c r="C6" s="5" t="s">
        <v>12</v>
      </c>
      <c r="D6" s="6">
        <v>445</v>
      </c>
      <c r="E6" s="6">
        <v>446</v>
      </c>
      <c r="F6" s="7">
        <f>E6-D6</f>
        <v>1</v>
      </c>
      <c r="G6" s="6">
        <v>319</v>
      </c>
      <c r="H6" s="6">
        <v>296</v>
      </c>
      <c r="I6" s="7">
        <f>H6-G6</f>
        <v>-23</v>
      </c>
      <c r="J6" s="6">
        <v>421</v>
      </c>
      <c r="K6" s="6">
        <v>383</v>
      </c>
      <c r="L6" s="7">
        <f>K6-J6</f>
        <v>-38</v>
      </c>
      <c r="M6" s="8">
        <f>(G6+J6)</f>
        <v>740</v>
      </c>
      <c r="N6" s="9">
        <f>(H6+K6)</f>
        <v>679</v>
      </c>
      <c r="O6" s="7">
        <f>N6-M6</f>
        <v>-61</v>
      </c>
    </row>
    <row r="7" spans="1:15" ht="12.6" customHeight="1" x14ac:dyDescent="0.15">
      <c r="A7" s="65"/>
      <c r="B7" s="10"/>
      <c r="C7" s="11" t="s">
        <v>13</v>
      </c>
      <c r="D7" s="12">
        <v>514</v>
      </c>
      <c r="E7" s="12">
        <v>551</v>
      </c>
      <c r="F7" s="7">
        <f t="shared" ref="F7:F70" si="0">E7-D7</f>
        <v>37</v>
      </c>
      <c r="G7" s="12">
        <v>247</v>
      </c>
      <c r="H7" s="12">
        <v>261</v>
      </c>
      <c r="I7" s="7">
        <f t="shared" ref="I7:I70" si="1">H7-G7</f>
        <v>14</v>
      </c>
      <c r="J7" s="12">
        <v>409</v>
      </c>
      <c r="K7" s="12">
        <v>425</v>
      </c>
      <c r="L7" s="7">
        <f t="shared" ref="L7:L70" si="2">K7-J7</f>
        <v>16</v>
      </c>
      <c r="M7" s="13">
        <f t="shared" ref="M7:N70" si="3">(G7+J7)</f>
        <v>656</v>
      </c>
      <c r="N7" s="14">
        <f t="shared" si="3"/>
        <v>686</v>
      </c>
      <c r="O7" s="7">
        <f t="shared" ref="O7:O70" si="4">N7-M7</f>
        <v>30</v>
      </c>
    </row>
    <row r="8" spans="1:15" ht="12.6" customHeight="1" x14ac:dyDescent="0.15">
      <c r="A8" s="65"/>
      <c r="B8" s="10"/>
      <c r="C8" s="11" t="s">
        <v>14</v>
      </c>
      <c r="D8" s="12">
        <v>1078</v>
      </c>
      <c r="E8" s="12">
        <v>1163</v>
      </c>
      <c r="F8" s="7">
        <f t="shared" si="0"/>
        <v>85</v>
      </c>
      <c r="G8" s="12">
        <v>439</v>
      </c>
      <c r="H8" s="12">
        <v>507</v>
      </c>
      <c r="I8" s="7">
        <f t="shared" si="1"/>
        <v>68</v>
      </c>
      <c r="J8" s="12">
        <v>781</v>
      </c>
      <c r="K8" s="12">
        <v>794</v>
      </c>
      <c r="L8" s="7">
        <f t="shared" si="2"/>
        <v>13</v>
      </c>
      <c r="M8" s="13">
        <f t="shared" si="3"/>
        <v>1220</v>
      </c>
      <c r="N8" s="14">
        <f t="shared" si="3"/>
        <v>1301</v>
      </c>
      <c r="O8" s="7">
        <f t="shared" si="4"/>
        <v>81</v>
      </c>
    </row>
    <row r="9" spans="1:15" ht="12.6" customHeight="1" x14ac:dyDescent="0.15">
      <c r="A9" s="65"/>
      <c r="B9" s="10"/>
      <c r="C9" s="11" t="s">
        <v>15</v>
      </c>
      <c r="D9" s="12">
        <v>84</v>
      </c>
      <c r="E9" s="12">
        <v>73</v>
      </c>
      <c r="F9" s="7">
        <f t="shared" si="0"/>
        <v>-11</v>
      </c>
      <c r="G9" s="12">
        <v>59</v>
      </c>
      <c r="H9" s="12">
        <v>64</v>
      </c>
      <c r="I9" s="7">
        <f t="shared" si="1"/>
        <v>5</v>
      </c>
      <c r="J9" s="12">
        <v>67</v>
      </c>
      <c r="K9" s="12">
        <v>77</v>
      </c>
      <c r="L9" s="7">
        <f t="shared" si="2"/>
        <v>10</v>
      </c>
      <c r="M9" s="13">
        <f t="shared" si="3"/>
        <v>126</v>
      </c>
      <c r="N9" s="14">
        <f t="shared" si="3"/>
        <v>141</v>
      </c>
      <c r="O9" s="7">
        <f t="shared" si="4"/>
        <v>15</v>
      </c>
    </row>
    <row r="10" spans="1:15" ht="12.6" customHeight="1" x14ac:dyDescent="0.15">
      <c r="A10" s="65"/>
      <c r="B10" s="73" t="s">
        <v>10</v>
      </c>
      <c r="C10" s="74"/>
      <c r="D10" s="12">
        <v>717</v>
      </c>
      <c r="E10" s="12">
        <v>761</v>
      </c>
      <c r="F10" s="7">
        <f t="shared" si="0"/>
        <v>44</v>
      </c>
      <c r="G10" s="12">
        <v>431</v>
      </c>
      <c r="H10" s="12">
        <v>405</v>
      </c>
      <c r="I10" s="7">
        <f t="shared" si="1"/>
        <v>-26</v>
      </c>
      <c r="J10" s="12">
        <v>459</v>
      </c>
      <c r="K10" s="12">
        <v>506</v>
      </c>
      <c r="L10" s="7">
        <f t="shared" si="2"/>
        <v>47</v>
      </c>
      <c r="M10" s="13">
        <f t="shared" si="3"/>
        <v>890</v>
      </c>
      <c r="N10" s="14">
        <f t="shared" si="3"/>
        <v>911</v>
      </c>
      <c r="O10" s="7">
        <f t="shared" si="4"/>
        <v>21</v>
      </c>
    </row>
    <row r="11" spans="1:15" ht="12.6" customHeight="1" x14ac:dyDescent="0.15">
      <c r="A11" s="65"/>
      <c r="B11" s="15" t="s">
        <v>16</v>
      </c>
      <c r="C11" s="16" t="s">
        <v>12</v>
      </c>
      <c r="D11" s="12">
        <v>58</v>
      </c>
      <c r="E11" s="12">
        <v>66</v>
      </c>
      <c r="F11" s="7">
        <f t="shared" si="0"/>
        <v>8</v>
      </c>
      <c r="G11" s="12">
        <v>63</v>
      </c>
      <c r="H11" s="12">
        <v>61</v>
      </c>
      <c r="I11" s="7">
        <f t="shared" si="1"/>
        <v>-2</v>
      </c>
      <c r="J11" s="12">
        <v>72</v>
      </c>
      <c r="K11" s="12">
        <v>77</v>
      </c>
      <c r="L11" s="7">
        <f t="shared" si="2"/>
        <v>5</v>
      </c>
      <c r="M11" s="13">
        <f t="shared" si="3"/>
        <v>135</v>
      </c>
      <c r="N11" s="14">
        <f t="shared" si="3"/>
        <v>138</v>
      </c>
      <c r="O11" s="7">
        <f t="shared" si="4"/>
        <v>3</v>
      </c>
    </row>
    <row r="12" spans="1:15" ht="12.6" customHeight="1" x14ac:dyDescent="0.15">
      <c r="A12" s="65"/>
      <c r="B12" s="10"/>
      <c r="C12" s="16" t="s">
        <v>13</v>
      </c>
      <c r="D12" s="12">
        <v>90</v>
      </c>
      <c r="E12" s="12">
        <v>70</v>
      </c>
      <c r="F12" s="7">
        <f t="shared" si="0"/>
        <v>-20</v>
      </c>
      <c r="G12" s="12">
        <v>91</v>
      </c>
      <c r="H12" s="12">
        <v>72</v>
      </c>
      <c r="I12" s="7">
        <f t="shared" si="1"/>
        <v>-19</v>
      </c>
      <c r="J12" s="12">
        <v>94</v>
      </c>
      <c r="K12" s="12">
        <v>78</v>
      </c>
      <c r="L12" s="7">
        <f t="shared" si="2"/>
        <v>-16</v>
      </c>
      <c r="M12" s="13">
        <f t="shared" si="3"/>
        <v>185</v>
      </c>
      <c r="N12" s="14">
        <f t="shared" si="3"/>
        <v>150</v>
      </c>
      <c r="O12" s="7">
        <f t="shared" si="4"/>
        <v>-35</v>
      </c>
    </row>
    <row r="13" spans="1:15" ht="12.6" customHeight="1" x14ac:dyDescent="0.15">
      <c r="A13" s="65"/>
      <c r="B13" s="10"/>
      <c r="C13" s="16" t="s">
        <v>14</v>
      </c>
      <c r="D13" s="12">
        <v>88</v>
      </c>
      <c r="E13" s="12">
        <v>68</v>
      </c>
      <c r="F13" s="7">
        <f t="shared" si="0"/>
        <v>-20</v>
      </c>
      <c r="G13" s="12">
        <v>101</v>
      </c>
      <c r="H13" s="12">
        <v>80</v>
      </c>
      <c r="I13" s="7">
        <f t="shared" si="1"/>
        <v>-21</v>
      </c>
      <c r="J13" s="12">
        <v>101</v>
      </c>
      <c r="K13" s="12">
        <v>75</v>
      </c>
      <c r="L13" s="7">
        <f t="shared" si="2"/>
        <v>-26</v>
      </c>
      <c r="M13" s="13">
        <f t="shared" si="3"/>
        <v>202</v>
      </c>
      <c r="N13" s="14">
        <f t="shared" si="3"/>
        <v>155</v>
      </c>
      <c r="O13" s="7">
        <f t="shared" si="4"/>
        <v>-47</v>
      </c>
    </row>
    <row r="14" spans="1:15" ht="12.6" customHeight="1" x14ac:dyDescent="0.15">
      <c r="A14" s="65"/>
      <c r="B14" s="10"/>
      <c r="C14" s="16" t="s">
        <v>15</v>
      </c>
      <c r="D14" s="12">
        <v>194</v>
      </c>
      <c r="E14" s="12">
        <v>208</v>
      </c>
      <c r="F14" s="7">
        <f t="shared" si="0"/>
        <v>14</v>
      </c>
      <c r="G14" s="12">
        <v>173</v>
      </c>
      <c r="H14" s="12">
        <v>175</v>
      </c>
      <c r="I14" s="7">
        <f t="shared" si="1"/>
        <v>2</v>
      </c>
      <c r="J14" s="12">
        <v>246</v>
      </c>
      <c r="K14" s="12">
        <v>236</v>
      </c>
      <c r="L14" s="7">
        <f t="shared" si="2"/>
        <v>-10</v>
      </c>
      <c r="M14" s="13">
        <f t="shared" si="3"/>
        <v>419</v>
      </c>
      <c r="N14" s="14">
        <f t="shared" si="3"/>
        <v>411</v>
      </c>
      <c r="O14" s="7">
        <f t="shared" si="4"/>
        <v>-8</v>
      </c>
    </row>
    <row r="15" spans="1:15" ht="12.6" customHeight="1" x14ac:dyDescent="0.15">
      <c r="A15" s="65"/>
      <c r="B15" s="10"/>
      <c r="C15" s="16" t="s">
        <v>17</v>
      </c>
      <c r="D15" s="12">
        <v>265</v>
      </c>
      <c r="E15" s="12">
        <v>264</v>
      </c>
      <c r="F15" s="7">
        <f t="shared" si="0"/>
        <v>-1</v>
      </c>
      <c r="G15" s="12">
        <v>220</v>
      </c>
      <c r="H15" s="12">
        <v>212</v>
      </c>
      <c r="I15" s="7">
        <f t="shared" si="1"/>
        <v>-8</v>
      </c>
      <c r="J15" s="12">
        <v>250</v>
      </c>
      <c r="K15" s="12">
        <v>242</v>
      </c>
      <c r="L15" s="7">
        <f t="shared" si="2"/>
        <v>-8</v>
      </c>
      <c r="M15" s="13">
        <f t="shared" si="3"/>
        <v>470</v>
      </c>
      <c r="N15" s="14">
        <f t="shared" si="3"/>
        <v>454</v>
      </c>
      <c r="O15" s="7">
        <f t="shared" si="4"/>
        <v>-16</v>
      </c>
    </row>
    <row r="16" spans="1:15" ht="12.6" customHeight="1" x14ac:dyDescent="0.15">
      <c r="A16" s="65"/>
      <c r="B16" s="10"/>
      <c r="C16" s="16" t="s">
        <v>18</v>
      </c>
      <c r="D16" s="12">
        <v>316</v>
      </c>
      <c r="E16" s="12">
        <v>288</v>
      </c>
      <c r="F16" s="7">
        <f t="shared" si="0"/>
        <v>-28</v>
      </c>
      <c r="G16" s="12">
        <v>249</v>
      </c>
      <c r="H16" s="12">
        <v>230</v>
      </c>
      <c r="I16" s="7">
        <f t="shared" si="1"/>
        <v>-19</v>
      </c>
      <c r="J16" s="12">
        <v>273</v>
      </c>
      <c r="K16" s="12">
        <v>244</v>
      </c>
      <c r="L16" s="7">
        <f t="shared" si="2"/>
        <v>-29</v>
      </c>
      <c r="M16" s="13">
        <f t="shared" si="3"/>
        <v>522</v>
      </c>
      <c r="N16" s="14">
        <f t="shared" si="3"/>
        <v>474</v>
      </c>
      <c r="O16" s="7">
        <f t="shared" si="4"/>
        <v>-48</v>
      </c>
    </row>
    <row r="17" spans="1:15" ht="12.6" customHeight="1" x14ac:dyDescent="0.15">
      <c r="A17" s="65"/>
      <c r="B17" s="73" t="s">
        <v>19</v>
      </c>
      <c r="C17" s="74"/>
      <c r="D17" s="12">
        <v>101</v>
      </c>
      <c r="E17" s="12">
        <v>100</v>
      </c>
      <c r="F17" s="7">
        <f t="shared" si="0"/>
        <v>-1</v>
      </c>
      <c r="G17" s="12">
        <v>120</v>
      </c>
      <c r="H17" s="12">
        <v>119</v>
      </c>
      <c r="I17" s="7">
        <f t="shared" si="1"/>
        <v>-1</v>
      </c>
      <c r="J17" s="12">
        <v>137</v>
      </c>
      <c r="K17" s="12">
        <v>131</v>
      </c>
      <c r="L17" s="7">
        <f t="shared" si="2"/>
        <v>-6</v>
      </c>
      <c r="M17" s="13">
        <f t="shared" si="3"/>
        <v>257</v>
      </c>
      <c r="N17" s="14">
        <f t="shared" si="3"/>
        <v>250</v>
      </c>
      <c r="O17" s="7">
        <f t="shared" si="4"/>
        <v>-7</v>
      </c>
    </row>
    <row r="18" spans="1:15" ht="12.6" customHeight="1" thickBot="1" x14ac:dyDescent="0.2">
      <c r="A18" s="66"/>
      <c r="B18" s="75" t="s">
        <v>20</v>
      </c>
      <c r="C18" s="76"/>
      <c r="D18" s="17">
        <f>SUM(D6:D17)</f>
        <v>3950</v>
      </c>
      <c r="E18" s="18">
        <f>SUM(E6:E17)</f>
        <v>4058</v>
      </c>
      <c r="F18" s="19">
        <f t="shared" si="0"/>
        <v>108</v>
      </c>
      <c r="G18" s="20">
        <f>SUM(G6:G17)</f>
        <v>2512</v>
      </c>
      <c r="H18" s="21">
        <f>SUM(H6:H17)</f>
        <v>2482</v>
      </c>
      <c r="I18" s="19">
        <f t="shared" si="1"/>
        <v>-30</v>
      </c>
      <c r="J18" s="20">
        <f>SUM(J6:J17)</f>
        <v>3310</v>
      </c>
      <c r="K18" s="21">
        <f>SUM(K6:K17)</f>
        <v>3268</v>
      </c>
      <c r="L18" s="19">
        <f t="shared" si="2"/>
        <v>-42</v>
      </c>
      <c r="M18" s="22">
        <f t="shared" si="3"/>
        <v>5822</v>
      </c>
      <c r="N18" s="21">
        <f>SUM(N6:N17)</f>
        <v>5750</v>
      </c>
      <c r="O18" s="19">
        <f t="shared" si="4"/>
        <v>-72</v>
      </c>
    </row>
    <row r="19" spans="1:15" ht="12.6" customHeight="1" x14ac:dyDescent="0.15">
      <c r="A19" s="64" t="s">
        <v>21</v>
      </c>
      <c r="B19" s="4" t="s">
        <v>22</v>
      </c>
      <c r="C19" s="5" t="s">
        <v>12</v>
      </c>
      <c r="D19" s="23">
        <v>147</v>
      </c>
      <c r="E19" s="24">
        <v>144</v>
      </c>
      <c r="F19" s="7">
        <f t="shared" si="0"/>
        <v>-3</v>
      </c>
      <c r="G19" s="6">
        <v>182</v>
      </c>
      <c r="H19" s="24">
        <v>175</v>
      </c>
      <c r="I19" s="7">
        <f t="shared" si="1"/>
        <v>-7</v>
      </c>
      <c r="J19" s="6">
        <v>204</v>
      </c>
      <c r="K19" s="24">
        <v>206</v>
      </c>
      <c r="L19" s="7">
        <f t="shared" si="2"/>
        <v>2</v>
      </c>
      <c r="M19" s="8">
        <f t="shared" si="3"/>
        <v>386</v>
      </c>
      <c r="N19" s="9">
        <f t="shared" si="3"/>
        <v>381</v>
      </c>
      <c r="O19" s="7">
        <f t="shared" si="4"/>
        <v>-5</v>
      </c>
    </row>
    <row r="20" spans="1:15" ht="12.6" customHeight="1" x14ac:dyDescent="0.15">
      <c r="A20" s="65"/>
      <c r="B20" s="10"/>
      <c r="C20" s="11" t="s">
        <v>13</v>
      </c>
      <c r="D20" s="12">
        <v>118</v>
      </c>
      <c r="E20" s="24">
        <v>110</v>
      </c>
      <c r="F20" s="7">
        <f t="shared" si="0"/>
        <v>-8</v>
      </c>
      <c r="G20" s="12">
        <v>127</v>
      </c>
      <c r="H20" s="24">
        <v>112</v>
      </c>
      <c r="I20" s="7">
        <f t="shared" si="1"/>
        <v>-15</v>
      </c>
      <c r="J20" s="12">
        <v>148</v>
      </c>
      <c r="K20" s="24">
        <v>130</v>
      </c>
      <c r="L20" s="7">
        <f t="shared" si="2"/>
        <v>-18</v>
      </c>
      <c r="M20" s="13">
        <f t="shared" si="3"/>
        <v>275</v>
      </c>
      <c r="N20" s="14">
        <f t="shared" si="3"/>
        <v>242</v>
      </c>
      <c r="O20" s="7">
        <f t="shared" si="4"/>
        <v>-33</v>
      </c>
    </row>
    <row r="21" spans="1:15" ht="12.6" customHeight="1" x14ac:dyDescent="0.15">
      <c r="A21" s="65"/>
      <c r="B21" s="10"/>
      <c r="C21" s="11" t="s">
        <v>14</v>
      </c>
      <c r="D21" s="12">
        <v>70</v>
      </c>
      <c r="E21" s="24">
        <v>66</v>
      </c>
      <c r="F21" s="7">
        <f t="shared" si="0"/>
        <v>-4</v>
      </c>
      <c r="G21" s="12">
        <v>79</v>
      </c>
      <c r="H21" s="24">
        <v>71</v>
      </c>
      <c r="I21" s="7">
        <f t="shared" si="1"/>
        <v>-8</v>
      </c>
      <c r="J21" s="12">
        <v>92</v>
      </c>
      <c r="K21" s="24">
        <v>76</v>
      </c>
      <c r="L21" s="7">
        <f t="shared" si="2"/>
        <v>-16</v>
      </c>
      <c r="M21" s="13">
        <f t="shared" si="3"/>
        <v>171</v>
      </c>
      <c r="N21" s="14">
        <f t="shared" si="3"/>
        <v>147</v>
      </c>
      <c r="O21" s="7">
        <f t="shared" si="4"/>
        <v>-24</v>
      </c>
    </row>
    <row r="22" spans="1:15" ht="12.6" customHeight="1" x14ac:dyDescent="0.15">
      <c r="A22" s="65"/>
      <c r="B22" s="10"/>
      <c r="C22" s="11" t="s">
        <v>15</v>
      </c>
      <c r="D22" s="12">
        <v>40</v>
      </c>
      <c r="E22" s="24">
        <v>40</v>
      </c>
      <c r="F22" s="7">
        <f t="shared" si="0"/>
        <v>0</v>
      </c>
      <c r="G22" s="12">
        <v>37</v>
      </c>
      <c r="H22" s="24">
        <v>37</v>
      </c>
      <c r="I22" s="7">
        <f t="shared" si="1"/>
        <v>0</v>
      </c>
      <c r="J22" s="12">
        <v>54</v>
      </c>
      <c r="K22" s="24">
        <v>54</v>
      </c>
      <c r="L22" s="7">
        <f t="shared" si="2"/>
        <v>0</v>
      </c>
      <c r="M22" s="13">
        <f t="shared" si="3"/>
        <v>91</v>
      </c>
      <c r="N22" s="14">
        <f t="shared" si="3"/>
        <v>91</v>
      </c>
      <c r="O22" s="7">
        <f t="shared" si="4"/>
        <v>0</v>
      </c>
    </row>
    <row r="23" spans="1:15" ht="12.6" customHeight="1" x14ac:dyDescent="0.15">
      <c r="A23" s="65"/>
      <c r="B23" s="15" t="s">
        <v>23</v>
      </c>
      <c r="C23" s="16" t="s">
        <v>12</v>
      </c>
      <c r="D23" s="12">
        <v>240</v>
      </c>
      <c r="E23" s="24">
        <v>231</v>
      </c>
      <c r="F23" s="7">
        <f t="shared" si="0"/>
        <v>-9</v>
      </c>
      <c r="G23" s="12">
        <v>333</v>
      </c>
      <c r="H23" s="24">
        <v>287</v>
      </c>
      <c r="I23" s="7">
        <f t="shared" si="1"/>
        <v>-46</v>
      </c>
      <c r="J23" s="12">
        <v>325</v>
      </c>
      <c r="K23" s="24">
        <v>300</v>
      </c>
      <c r="L23" s="7">
        <f t="shared" si="2"/>
        <v>-25</v>
      </c>
      <c r="M23" s="13">
        <f t="shared" si="3"/>
        <v>658</v>
      </c>
      <c r="N23" s="14">
        <f t="shared" si="3"/>
        <v>587</v>
      </c>
      <c r="O23" s="7">
        <f t="shared" si="4"/>
        <v>-71</v>
      </c>
    </row>
    <row r="24" spans="1:15" ht="12.6" customHeight="1" x14ac:dyDescent="0.15">
      <c r="A24" s="65"/>
      <c r="B24" s="10"/>
      <c r="C24" s="16" t="s">
        <v>13</v>
      </c>
      <c r="D24" s="12">
        <v>50</v>
      </c>
      <c r="E24" s="24">
        <v>49</v>
      </c>
      <c r="F24" s="7">
        <f t="shared" si="0"/>
        <v>-1</v>
      </c>
      <c r="G24" s="12">
        <v>64</v>
      </c>
      <c r="H24" s="24">
        <v>54</v>
      </c>
      <c r="I24" s="7">
        <f t="shared" si="1"/>
        <v>-10</v>
      </c>
      <c r="J24" s="12">
        <v>72</v>
      </c>
      <c r="K24" s="24">
        <v>68</v>
      </c>
      <c r="L24" s="7">
        <f t="shared" si="2"/>
        <v>-4</v>
      </c>
      <c r="M24" s="13">
        <f t="shared" si="3"/>
        <v>136</v>
      </c>
      <c r="N24" s="14">
        <f t="shared" si="3"/>
        <v>122</v>
      </c>
      <c r="O24" s="7">
        <f t="shared" si="4"/>
        <v>-14</v>
      </c>
    </row>
    <row r="25" spans="1:15" ht="12.6" customHeight="1" x14ac:dyDescent="0.15">
      <c r="A25" s="65"/>
      <c r="B25" s="10"/>
      <c r="C25" s="16" t="s">
        <v>14</v>
      </c>
      <c r="D25" s="12">
        <v>207</v>
      </c>
      <c r="E25" s="24">
        <v>218</v>
      </c>
      <c r="F25" s="7">
        <f t="shared" si="0"/>
        <v>11</v>
      </c>
      <c r="G25" s="12">
        <v>224</v>
      </c>
      <c r="H25" s="24">
        <v>231</v>
      </c>
      <c r="I25" s="7">
        <f t="shared" si="1"/>
        <v>7</v>
      </c>
      <c r="J25" s="12">
        <v>217</v>
      </c>
      <c r="K25" s="24">
        <v>211</v>
      </c>
      <c r="L25" s="7">
        <f t="shared" si="2"/>
        <v>-6</v>
      </c>
      <c r="M25" s="13">
        <f t="shared" si="3"/>
        <v>441</v>
      </c>
      <c r="N25" s="14">
        <f t="shared" si="3"/>
        <v>442</v>
      </c>
      <c r="O25" s="7">
        <f t="shared" si="4"/>
        <v>1</v>
      </c>
    </row>
    <row r="26" spans="1:15" ht="12.6" customHeight="1" x14ac:dyDescent="0.15">
      <c r="A26" s="65"/>
      <c r="B26" s="10"/>
      <c r="C26" s="16" t="s">
        <v>15</v>
      </c>
      <c r="D26" s="12">
        <v>64</v>
      </c>
      <c r="E26" s="24">
        <v>63</v>
      </c>
      <c r="F26" s="7">
        <f t="shared" si="0"/>
        <v>-1</v>
      </c>
      <c r="G26" s="12">
        <v>72</v>
      </c>
      <c r="H26" s="24">
        <v>64</v>
      </c>
      <c r="I26" s="7">
        <f t="shared" si="1"/>
        <v>-8</v>
      </c>
      <c r="J26" s="12">
        <v>85</v>
      </c>
      <c r="K26" s="24">
        <v>85</v>
      </c>
      <c r="L26" s="7">
        <f t="shared" si="2"/>
        <v>0</v>
      </c>
      <c r="M26" s="13">
        <f t="shared" si="3"/>
        <v>157</v>
      </c>
      <c r="N26" s="14">
        <f t="shared" si="3"/>
        <v>149</v>
      </c>
      <c r="O26" s="7">
        <f t="shared" si="4"/>
        <v>-8</v>
      </c>
    </row>
    <row r="27" spans="1:15" ht="12.6" customHeight="1" x14ac:dyDescent="0.15">
      <c r="A27" s="65"/>
      <c r="B27" s="10"/>
      <c r="C27" s="16" t="s">
        <v>17</v>
      </c>
      <c r="D27" s="12">
        <v>138</v>
      </c>
      <c r="E27" s="24">
        <v>202</v>
      </c>
      <c r="F27" s="7">
        <f t="shared" si="0"/>
        <v>64</v>
      </c>
      <c r="G27" s="12">
        <v>200</v>
      </c>
      <c r="H27" s="24">
        <v>219</v>
      </c>
      <c r="I27" s="7">
        <f t="shared" si="1"/>
        <v>19</v>
      </c>
      <c r="J27" s="12">
        <v>241</v>
      </c>
      <c r="K27" s="24">
        <v>281</v>
      </c>
      <c r="L27" s="7">
        <f t="shared" si="2"/>
        <v>40</v>
      </c>
      <c r="M27" s="13">
        <f t="shared" si="3"/>
        <v>441</v>
      </c>
      <c r="N27" s="14">
        <f t="shared" si="3"/>
        <v>500</v>
      </c>
      <c r="O27" s="7">
        <f t="shared" si="4"/>
        <v>59</v>
      </c>
    </row>
    <row r="28" spans="1:15" ht="12.6" customHeight="1" x14ac:dyDescent="0.15">
      <c r="A28" s="65"/>
      <c r="B28" s="73" t="s">
        <v>24</v>
      </c>
      <c r="C28" s="74"/>
      <c r="D28" s="12">
        <v>82</v>
      </c>
      <c r="E28" s="24">
        <v>74</v>
      </c>
      <c r="F28" s="7">
        <f t="shared" si="0"/>
        <v>-8</v>
      </c>
      <c r="G28" s="12">
        <v>123</v>
      </c>
      <c r="H28" s="24">
        <v>114</v>
      </c>
      <c r="I28" s="7">
        <f t="shared" si="1"/>
        <v>-9</v>
      </c>
      <c r="J28" s="12">
        <v>114</v>
      </c>
      <c r="K28" s="24">
        <v>95</v>
      </c>
      <c r="L28" s="7">
        <f t="shared" si="2"/>
        <v>-19</v>
      </c>
      <c r="M28" s="13">
        <f t="shared" si="3"/>
        <v>237</v>
      </c>
      <c r="N28" s="14">
        <f t="shared" si="3"/>
        <v>209</v>
      </c>
      <c r="O28" s="7">
        <f t="shared" si="4"/>
        <v>-28</v>
      </c>
    </row>
    <row r="29" spans="1:15" ht="12.6" customHeight="1" x14ac:dyDescent="0.15">
      <c r="A29" s="65"/>
      <c r="B29" s="15" t="s">
        <v>25</v>
      </c>
      <c r="C29" s="11" t="s">
        <v>12</v>
      </c>
      <c r="D29" s="12">
        <v>44</v>
      </c>
      <c r="E29" s="24">
        <v>45</v>
      </c>
      <c r="F29" s="7">
        <f t="shared" si="0"/>
        <v>1</v>
      </c>
      <c r="G29" s="12">
        <v>48</v>
      </c>
      <c r="H29" s="24">
        <v>55</v>
      </c>
      <c r="I29" s="7">
        <f t="shared" si="1"/>
        <v>7</v>
      </c>
      <c r="J29" s="12">
        <v>64</v>
      </c>
      <c r="K29" s="24">
        <v>64</v>
      </c>
      <c r="L29" s="7">
        <f t="shared" si="2"/>
        <v>0</v>
      </c>
      <c r="M29" s="13">
        <f t="shared" si="3"/>
        <v>112</v>
      </c>
      <c r="N29" s="14">
        <f t="shared" si="3"/>
        <v>119</v>
      </c>
      <c r="O29" s="7">
        <f t="shared" si="4"/>
        <v>7</v>
      </c>
    </row>
    <row r="30" spans="1:15" ht="12.6" customHeight="1" x14ac:dyDescent="0.15">
      <c r="A30" s="65"/>
      <c r="B30" s="10"/>
      <c r="C30" s="11" t="s">
        <v>13</v>
      </c>
      <c r="D30" s="12">
        <v>68</v>
      </c>
      <c r="E30" s="24">
        <v>68</v>
      </c>
      <c r="F30" s="7">
        <f t="shared" si="0"/>
        <v>0</v>
      </c>
      <c r="G30" s="12">
        <v>85</v>
      </c>
      <c r="H30" s="24">
        <v>74</v>
      </c>
      <c r="I30" s="7">
        <f t="shared" si="1"/>
        <v>-11</v>
      </c>
      <c r="J30" s="12">
        <v>79</v>
      </c>
      <c r="K30" s="24">
        <v>82</v>
      </c>
      <c r="L30" s="7">
        <f t="shared" si="2"/>
        <v>3</v>
      </c>
      <c r="M30" s="13">
        <f t="shared" si="3"/>
        <v>164</v>
      </c>
      <c r="N30" s="14">
        <f t="shared" si="3"/>
        <v>156</v>
      </c>
      <c r="O30" s="7">
        <f t="shared" si="4"/>
        <v>-8</v>
      </c>
    </row>
    <row r="31" spans="1:15" ht="12.6" customHeight="1" x14ac:dyDescent="0.15">
      <c r="A31" s="65"/>
      <c r="B31" s="10"/>
      <c r="C31" s="11" t="s">
        <v>14</v>
      </c>
      <c r="D31" s="12">
        <v>104</v>
      </c>
      <c r="E31" s="24">
        <v>111</v>
      </c>
      <c r="F31" s="7">
        <f t="shared" si="0"/>
        <v>7</v>
      </c>
      <c r="G31" s="12">
        <v>130</v>
      </c>
      <c r="H31" s="24">
        <v>131</v>
      </c>
      <c r="I31" s="7">
        <f t="shared" si="1"/>
        <v>1</v>
      </c>
      <c r="J31" s="12">
        <v>148</v>
      </c>
      <c r="K31" s="24">
        <v>151</v>
      </c>
      <c r="L31" s="7">
        <f t="shared" si="2"/>
        <v>3</v>
      </c>
      <c r="M31" s="13">
        <f t="shared" si="3"/>
        <v>278</v>
      </c>
      <c r="N31" s="14">
        <f t="shared" si="3"/>
        <v>282</v>
      </c>
      <c r="O31" s="7">
        <f t="shared" si="4"/>
        <v>4</v>
      </c>
    </row>
    <row r="32" spans="1:15" ht="12.6" customHeight="1" x14ac:dyDescent="0.15">
      <c r="A32" s="65"/>
      <c r="B32" s="10"/>
      <c r="C32" s="11" t="s">
        <v>15</v>
      </c>
      <c r="D32" s="12">
        <v>117</v>
      </c>
      <c r="E32" s="24">
        <v>138</v>
      </c>
      <c r="F32" s="7">
        <f t="shared" si="0"/>
        <v>21</v>
      </c>
      <c r="G32" s="12">
        <v>125</v>
      </c>
      <c r="H32" s="24">
        <v>149</v>
      </c>
      <c r="I32" s="7">
        <f t="shared" si="1"/>
        <v>24</v>
      </c>
      <c r="J32" s="12">
        <v>131</v>
      </c>
      <c r="K32" s="24">
        <v>148</v>
      </c>
      <c r="L32" s="7">
        <f t="shared" si="2"/>
        <v>17</v>
      </c>
      <c r="M32" s="13">
        <f t="shared" si="3"/>
        <v>256</v>
      </c>
      <c r="N32" s="14">
        <f t="shared" si="3"/>
        <v>297</v>
      </c>
      <c r="O32" s="7">
        <f t="shared" si="4"/>
        <v>41</v>
      </c>
    </row>
    <row r="33" spans="1:15" ht="12.6" customHeight="1" thickBot="1" x14ac:dyDescent="0.2">
      <c r="A33" s="66"/>
      <c r="B33" s="71" t="s">
        <v>20</v>
      </c>
      <c r="C33" s="72"/>
      <c r="D33" s="20">
        <f>SUM(D19:D32)</f>
        <v>1489</v>
      </c>
      <c r="E33" s="21">
        <f>SUM(E19:E32)</f>
        <v>1559</v>
      </c>
      <c r="F33" s="19">
        <f t="shared" si="0"/>
        <v>70</v>
      </c>
      <c r="G33" s="20">
        <f>SUM(G19:G32)</f>
        <v>1829</v>
      </c>
      <c r="H33" s="21">
        <f>SUM(H19:H32)</f>
        <v>1773</v>
      </c>
      <c r="I33" s="19">
        <f t="shared" si="1"/>
        <v>-56</v>
      </c>
      <c r="J33" s="20">
        <f>SUM(J19:J32)</f>
        <v>1974</v>
      </c>
      <c r="K33" s="21">
        <f>SUM(K19:K32)</f>
        <v>1951</v>
      </c>
      <c r="L33" s="19">
        <f t="shared" si="2"/>
        <v>-23</v>
      </c>
      <c r="M33" s="22">
        <f t="shared" si="3"/>
        <v>3803</v>
      </c>
      <c r="N33" s="21">
        <f>SUM(N19:N32)</f>
        <v>3724</v>
      </c>
      <c r="O33" s="19">
        <f t="shared" si="4"/>
        <v>-79</v>
      </c>
    </row>
    <row r="34" spans="1:15" ht="12.6" customHeight="1" x14ac:dyDescent="0.15">
      <c r="A34" s="64" t="s">
        <v>26</v>
      </c>
      <c r="B34" s="67" t="s">
        <v>27</v>
      </c>
      <c r="C34" s="68"/>
      <c r="D34" s="23">
        <v>503</v>
      </c>
      <c r="E34" s="24">
        <v>548</v>
      </c>
      <c r="F34" s="7">
        <f t="shared" si="0"/>
        <v>45</v>
      </c>
      <c r="G34" s="6">
        <v>724</v>
      </c>
      <c r="H34" s="24">
        <v>723</v>
      </c>
      <c r="I34" s="7">
        <f t="shared" si="1"/>
        <v>-1</v>
      </c>
      <c r="J34" s="6">
        <v>758</v>
      </c>
      <c r="K34" s="24">
        <v>705</v>
      </c>
      <c r="L34" s="7">
        <f t="shared" si="2"/>
        <v>-53</v>
      </c>
      <c r="M34" s="8">
        <f t="shared" si="3"/>
        <v>1482</v>
      </c>
      <c r="N34" s="9">
        <f t="shared" si="3"/>
        <v>1428</v>
      </c>
      <c r="O34" s="7">
        <f t="shared" si="4"/>
        <v>-54</v>
      </c>
    </row>
    <row r="35" spans="1:15" ht="12.6" customHeight="1" x14ac:dyDescent="0.15">
      <c r="A35" s="65"/>
      <c r="B35" s="69" t="s">
        <v>28</v>
      </c>
      <c r="C35" s="70"/>
      <c r="D35" s="12">
        <v>179</v>
      </c>
      <c r="E35" s="24">
        <v>204</v>
      </c>
      <c r="F35" s="7">
        <f t="shared" si="0"/>
        <v>25</v>
      </c>
      <c r="G35" s="12">
        <v>250</v>
      </c>
      <c r="H35" s="24">
        <v>263</v>
      </c>
      <c r="I35" s="7">
        <f t="shared" si="1"/>
        <v>13</v>
      </c>
      <c r="J35" s="12">
        <v>242</v>
      </c>
      <c r="K35" s="24">
        <v>246</v>
      </c>
      <c r="L35" s="7">
        <f t="shared" si="2"/>
        <v>4</v>
      </c>
      <c r="M35" s="13">
        <f t="shared" si="3"/>
        <v>492</v>
      </c>
      <c r="N35" s="14">
        <f t="shared" si="3"/>
        <v>509</v>
      </c>
      <c r="O35" s="7">
        <f t="shared" si="4"/>
        <v>17</v>
      </c>
    </row>
    <row r="36" spans="1:15" ht="12.6" customHeight="1" x14ac:dyDescent="0.15">
      <c r="A36" s="65"/>
      <c r="B36" s="69" t="s">
        <v>29</v>
      </c>
      <c r="C36" s="70"/>
      <c r="D36" s="12">
        <v>93</v>
      </c>
      <c r="E36" s="24">
        <v>87</v>
      </c>
      <c r="F36" s="7">
        <f t="shared" si="0"/>
        <v>-6</v>
      </c>
      <c r="G36" s="12">
        <v>128</v>
      </c>
      <c r="H36" s="24">
        <v>117</v>
      </c>
      <c r="I36" s="7">
        <f t="shared" si="1"/>
        <v>-11</v>
      </c>
      <c r="J36" s="12">
        <v>143</v>
      </c>
      <c r="K36" s="24">
        <v>124</v>
      </c>
      <c r="L36" s="7">
        <f t="shared" si="2"/>
        <v>-19</v>
      </c>
      <c r="M36" s="13">
        <f t="shared" si="3"/>
        <v>271</v>
      </c>
      <c r="N36" s="14">
        <f t="shared" si="3"/>
        <v>241</v>
      </c>
      <c r="O36" s="7">
        <f t="shared" si="4"/>
        <v>-30</v>
      </c>
    </row>
    <row r="37" spans="1:15" ht="12.6" customHeight="1" thickBot="1" x14ac:dyDescent="0.2">
      <c r="A37" s="66"/>
      <c r="B37" s="71" t="s">
        <v>20</v>
      </c>
      <c r="C37" s="72"/>
      <c r="D37" s="20">
        <f>SUM(D34:D36)</f>
        <v>775</v>
      </c>
      <c r="E37" s="21">
        <f>SUM(E34:E36)</f>
        <v>839</v>
      </c>
      <c r="F37" s="19">
        <f t="shared" si="0"/>
        <v>64</v>
      </c>
      <c r="G37" s="20">
        <f>SUM(G34:G36)</f>
        <v>1102</v>
      </c>
      <c r="H37" s="21">
        <f>SUM(H34:H36)</f>
        <v>1103</v>
      </c>
      <c r="I37" s="19">
        <f t="shared" si="1"/>
        <v>1</v>
      </c>
      <c r="J37" s="20">
        <f>SUM(J34:J36)</f>
        <v>1143</v>
      </c>
      <c r="K37" s="21">
        <f>SUM(K34:K36)</f>
        <v>1075</v>
      </c>
      <c r="L37" s="19">
        <f t="shared" si="2"/>
        <v>-68</v>
      </c>
      <c r="M37" s="22">
        <f t="shared" si="3"/>
        <v>2245</v>
      </c>
      <c r="N37" s="21">
        <f>SUM(N34:N36)</f>
        <v>2178</v>
      </c>
      <c r="O37" s="19">
        <f t="shared" si="4"/>
        <v>-67</v>
      </c>
    </row>
    <row r="38" spans="1:15" ht="12.6" customHeight="1" x14ac:dyDescent="0.15">
      <c r="A38" s="64" t="s">
        <v>30</v>
      </c>
      <c r="B38" s="67" t="s">
        <v>31</v>
      </c>
      <c r="C38" s="68"/>
      <c r="D38" s="23">
        <v>255</v>
      </c>
      <c r="E38" s="24">
        <v>249</v>
      </c>
      <c r="F38" s="7">
        <f t="shared" si="0"/>
        <v>-6</v>
      </c>
      <c r="G38" s="6">
        <v>382</v>
      </c>
      <c r="H38" s="24">
        <v>339</v>
      </c>
      <c r="I38" s="7">
        <f t="shared" si="1"/>
        <v>-43</v>
      </c>
      <c r="J38" s="6">
        <v>404</v>
      </c>
      <c r="K38" s="24">
        <v>354</v>
      </c>
      <c r="L38" s="7">
        <f t="shared" si="2"/>
        <v>-50</v>
      </c>
      <c r="M38" s="8">
        <f t="shared" si="3"/>
        <v>786</v>
      </c>
      <c r="N38" s="9">
        <f t="shared" si="3"/>
        <v>693</v>
      </c>
      <c r="O38" s="7">
        <f t="shared" si="4"/>
        <v>-93</v>
      </c>
    </row>
    <row r="39" spans="1:15" ht="12.6" customHeight="1" x14ac:dyDescent="0.15">
      <c r="A39" s="65"/>
      <c r="B39" s="69" t="s">
        <v>32</v>
      </c>
      <c r="C39" s="70"/>
      <c r="D39" s="12">
        <v>402</v>
      </c>
      <c r="E39" s="24">
        <v>402</v>
      </c>
      <c r="F39" s="7">
        <f t="shared" si="0"/>
        <v>0</v>
      </c>
      <c r="G39" s="12">
        <v>546</v>
      </c>
      <c r="H39" s="24">
        <v>487</v>
      </c>
      <c r="I39" s="7">
        <f t="shared" si="1"/>
        <v>-59</v>
      </c>
      <c r="J39" s="12">
        <v>615</v>
      </c>
      <c r="K39" s="24">
        <v>549</v>
      </c>
      <c r="L39" s="7">
        <f t="shared" si="2"/>
        <v>-66</v>
      </c>
      <c r="M39" s="13">
        <f t="shared" si="3"/>
        <v>1161</v>
      </c>
      <c r="N39" s="14">
        <f t="shared" si="3"/>
        <v>1036</v>
      </c>
      <c r="O39" s="7">
        <f t="shared" si="4"/>
        <v>-125</v>
      </c>
    </row>
    <row r="40" spans="1:15" ht="12.6" customHeight="1" thickBot="1" x14ac:dyDescent="0.2">
      <c r="A40" s="66"/>
      <c r="B40" s="71" t="s">
        <v>20</v>
      </c>
      <c r="C40" s="72"/>
      <c r="D40" s="20">
        <f>SUM(D38:D39)</f>
        <v>657</v>
      </c>
      <c r="E40" s="21">
        <f>SUM(E38:E39)</f>
        <v>651</v>
      </c>
      <c r="F40" s="19">
        <f t="shared" si="0"/>
        <v>-6</v>
      </c>
      <c r="G40" s="20">
        <f>SUM(G38:G39)</f>
        <v>928</v>
      </c>
      <c r="H40" s="21">
        <f>SUM(H38:H39)</f>
        <v>826</v>
      </c>
      <c r="I40" s="19">
        <f t="shared" si="1"/>
        <v>-102</v>
      </c>
      <c r="J40" s="20">
        <f>SUM(J38:J39)</f>
        <v>1019</v>
      </c>
      <c r="K40" s="21">
        <f>SUM(K38:K39)</f>
        <v>903</v>
      </c>
      <c r="L40" s="19">
        <f t="shared" si="2"/>
        <v>-116</v>
      </c>
      <c r="M40" s="22">
        <f t="shared" si="3"/>
        <v>1947</v>
      </c>
      <c r="N40" s="21">
        <f>SUM(N38:N39)</f>
        <v>1729</v>
      </c>
      <c r="O40" s="19">
        <f t="shared" si="4"/>
        <v>-218</v>
      </c>
    </row>
    <row r="41" spans="1:15" ht="12.6" customHeight="1" x14ac:dyDescent="0.15">
      <c r="A41" s="64" t="s">
        <v>33</v>
      </c>
      <c r="B41" s="67" t="s">
        <v>34</v>
      </c>
      <c r="C41" s="68"/>
      <c r="D41" s="23">
        <v>289</v>
      </c>
      <c r="E41" s="24">
        <v>291</v>
      </c>
      <c r="F41" s="7">
        <f t="shared" si="0"/>
        <v>2</v>
      </c>
      <c r="G41" s="6">
        <v>380</v>
      </c>
      <c r="H41" s="24">
        <v>371</v>
      </c>
      <c r="I41" s="7">
        <f t="shared" si="1"/>
        <v>-9</v>
      </c>
      <c r="J41" s="6">
        <v>415</v>
      </c>
      <c r="K41" s="24">
        <v>411</v>
      </c>
      <c r="L41" s="7">
        <f t="shared" si="2"/>
        <v>-4</v>
      </c>
      <c r="M41" s="8">
        <f t="shared" si="3"/>
        <v>795</v>
      </c>
      <c r="N41" s="9">
        <f t="shared" si="3"/>
        <v>782</v>
      </c>
      <c r="O41" s="7">
        <f t="shared" si="4"/>
        <v>-13</v>
      </c>
    </row>
    <row r="42" spans="1:15" ht="12.6" customHeight="1" x14ac:dyDescent="0.15">
      <c r="A42" s="65"/>
      <c r="B42" s="69" t="s">
        <v>35</v>
      </c>
      <c r="C42" s="70"/>
      <c r="D42" s="12">
        <v>277</v>
      </c>
      <c r="E42" s="24">
        <v>303</v>
      </c>
      <c r="F42" s="7">
        <f t="shared" si="0"/>
        <v>26</v>
      </c>
      <c r="G42" s="12">
        <v>371</v>
      </c>
      <c r="H42" s="24">
        <v>385</v>
      </c>
      <c r="I42" s="7">
        <f t="shared" si="1"/>
        <v>14</v>
      </c>
      <c r="J42" s="12">
        <v>376</v>
      </c>
      <c r="K42" s="24">
        <v>355</v>
      </c>
      <c r="L42" s="7">
        <f t="shared" si="2"/>
        <v>-21</v>
      </c>
      <c r="M42" s="13">
        <f t="shared" si="3"/>
        <v>747</v>
      </c>
      <c r="N42" s="14">
        <f t="shared" si="3"/>
        <v>740</v>
      </c>
      <c r="O42" s="7">
        <f t="shared" si="4"/>
        <v>-7</v>
      </c>
    </row>
    <row r="43" spans="1:15" ht="12.6" customHeight="1" x14ac:dyDescent="0.15">
      <c r="A43" s="65"/>
      <c r="B43" s="69" t="s">
        <v>36</v>
      </c>
      <c r="C43" s="70"/>
      <c r="D43" s="12">
        <v>588</v>
      </c>
      <c r="E43" s="24">
        <v>614</v>
      </c>
      <c r="F43" s="7">
        <f t="shared" si="0"/>
        <v>26</v>
      </c>
      <c r="G43" s="12">
        <v>687</v>
      </c>
      <c r="H43" s="24">
        <v>657</v>
      </c>
      <c r="I43" s="7">
        <f t="shared" si="1"/>
        <v>-30</v>
      </c>
      <c r="J43" s="12">
        <v>707</v>
      </c>
      <c r="K43" s="24">
        <v>711</v>
      </c>
      <c r="L43" s="7">
        <f t="shared" si="2"/>
        <v>4</v>
      </c>
      <c r="M43" s="13">
        <f t="shared" si="3"/>
        <v>1394</v>
      </c>
      <c r="N43" s="14">
        <f t="shared" si="3"/>
        <v>1368</v>
      </c>
      <c r="O43" s="7">
        <f t="shared" si="4"/>
        <v>-26</v>
      </c>
    </row>
    <row r="44" spans="1:15" ht="12.6" customHeight="1" x14ac:dyDescent="0.15">
      <c r="A44" s="65"/>
      <c r="B44" s="69" t="s">
        <v>37</v>
      </c>
      <c r="C44" s="70"/>
      <c r="D44" s="12">
        <v>504</v>
      </c>
      <c r="E44" s="24">
        <v>498</v>
      </c>
      <c r="F44" s="7">
        <f t="shared" si="0"/>
        <v>-6</v>
      </c>
      <c r="G44" s="12">
        <v>668</v>
      </c>
      <c r="H44" s="24">
        <v>641</v>
      </c>
      <c r="I44" s="7">
        <f t="shared" si="1"/>
        <v>-27</v>
      </c>
      <c r="J44" s="12">
        <v>728</v>
      </c>
      <c r="K44" s="24">
        <v>681</v>
      </c>
      <c r="L44" s="7">
        <f t="shared" si="2"/>
        <v>-47</v>
      </c>
      <c r="M44" s="13">
        <f t="shared" si="3"/>
        <v>1396</v>
      </c>
      <c r="N44" s="14">
        <f t="shared" si="3"/>
        <v>1322</v>
      </c>
      <c r="O44" s="7">
        <f t="shared" si="4"/>
        <v>-74</v>
      </c>
    </row>
    <row r="45" spans="1:15" ht="12.6" customHeight="1" x14ac:dyDescent="0.15">
      <c r="A45" s="65"/>
      <c r="B45" s="69" t="s">
        <v>38</v>
      </c>
      <c r="C45" s="70"/>
      <c r="D45" s="12">
        <v>188</v>
      </c>
      <c r="E45" s="24">
        <v>187</v>
      </c>
      <c r="F45" s="7">
        <f t="shared" si="0"/>
        <v>-1</v>
      </c>
      <c r="G45" s="12">
        <v>261</v>
      </c>
      <c r="H45" s="24">
        <v>250</v>
      </c>
      <c r="I45" s="7">
        <f t="shared" si="1"/>
        <v>-11</v>
      </c>
      <c r="J45" s="12">
        <v>269</v>
      </c>
      <c r="K45" s="24">
        <v>256</v>
      </c>
      <c r="L45" s="7">
        <f t="shared" si="2"/>
        <v>-13</v>
      </c>
      <c r="M45" s="13">
        <f t="shared" si="3"/>
        <v>530</v>
      </c>
      <c r="N45" s="14">
        <f t="shared" si="3"/>
        <v>506</v>
      </c>
      <c r="O45" s="7">
        <f t="shared" si="4"/>
        <v>-24</v>
      </c>
    </row>
    <row r="46" spans="1:15" ht="12.6" customHeight="1" x14ac:dyDescent="0.15">
      <c r="A46" s="65"/>
      <c r="B46" s="69" t="s">
        <v>39</v>
      </c>
      <c r="C46" s="70"/>
      <c r="D46" s="12">
        <v>217</v>
      </c>
      <c r="E46" s="24">
        <v>217</v>
      </c>
      <c r="F46" s="7">
        <f t="shared" si="0"/>
        <v>0</v>
      </c>
      <c r="G46" s="12">
        <v>312</v>
      </c>
      <c r="H46" s="24">
        <v>278</v>
      </c>
      <c r="I46" s="7">
        <f t="shared" si="1"/>
        <v>-34</v>
      </c>
      <c r="J46" s="12">
        <v>338</v>
      </c>
      <c r="K46" s="24">
        <v>299</v>
      </c>
      <c r="L46" s="7">
        <f t="shared" si="2"/>
        <v>-39</v>
      </c>
      <c r="M46" s="13">
        <f t="shared" si="3"/>
        <v>650</v>
      </c>
      <c r="N46" s="14">
        <f t="shared" si="3"/>
        <v>577</v>
      </c>
      <c r="O46" s="7">
        <f t="shared" si="4"/>
        <v>-73</v>
      </c>
    </row>
    <row r="47" spans="1:15" ht="12.6" customHeight="1" x14ac:dyDescent="0.15">
      <c r="A47" s="65"/>
      <c r="B47" s="69" t="s">
        <v>40</v>
      </c>
      <c r="C47" s="70"/>
      <c r="D47" s="12">
        <v>113</v>
      </c>
      <c r="E47" s="24">
        <v>106</v>
      </c>
      <c r="F47" s="7">
        <f t="shared" si="0"/>
        <v>-7</v>
      </c>
      <c r="G47" s="12">
        <v>166</v>
      </c>
      <c r="H47" s="24">
        <v>141</v>
      </c>
      <c r="I47" s="7">
        <f t="shared" si="1"/>
        <v>-25</v>
      </c>
      <c r="J47" s="12">
        <v>185</v>
      </c>
      <c r="K47" s="24">
        <v>147</v>
      </c>
      <c r="L47" s="7">
        <f t="shared" si="2"/>
        <v>-38</v>
      </c>
      <c r="M47" s="13">
        <f t="shared" si="3"/>
        <v>351</v>
      </c>
      <c r="N47" s="14">
        <f t="shared" si="3"/>
        <v>288</v>
      </c>
      <c r="O47" s="7">
        <f t="shared" si="4"/>
        <v>-63</v>
      </c>
    </row>
    <row r="48" spans="1:15" ht="12.6" customHeight="1" x14ac:dyDescent="0.15">
      <c r="A48" s="65"/>
      <c r="B48" s="69" t="s">
        <v>41</v>
      </c>
      <c r="C48" s="70"/>
      <c r="D48" s="12">
        <v>251</v>
      </c>
      <c r="E48" s="24">
        <v>258</v>
      </c>
      <c r="F48" s="7">
        <f t="shared" si="0"/>
        <v>7</v>
      </c>
      <c r="G48" s="12">
        <v>391</v>
      </c>
      <c r="H48" s="24">
        <v>391</v>
      </c>
      <c r="I48" s="7">
        <f t="shared" si="1"/>
        <v>0</v>
      </c>
      <c r="J48" s="12">
        <v>421</v>
      </c>
      <c r="K48" s="24">
        <v>399</v>
      </c>
      <c r="L48" s="7">
        <f t="shared" si="2"/>
        <v>-22</v>
      </c>
      <c r="M48" s="13">
        <f t="shared" si="3"/>
        <v>812</v>
      </c>
      <c r="N48" s="14">
        <f t="shared" si="3"/>
        <v>790</v>
      </c>
      <c r="O48" s="7">
        <f t="shared" si="4"/>
        <v>-22</v>
      </c>
    </row>
    <row r="49" spans="1:15" ht="12.6" customHeight="1" thickBot="1" x14ac:dyDescent="0.2">
      <c r="A49" s="66"/>
      <c r="B49" s="71" t="s">
        <v>20</v>
      </c>
      <c r="C49" s="72"/>
      <c r="D49" s="20">
        <f>SUM(D41:D48)</f>
        <v>2427</v>
      </c>
      <c r="E49" s="21">
        <f>SUM(E41:E48)</f>
        <v>2474</v>
      </c>
      <c r="F49" s="19">
        <f>E49-D49</f>
        <v>47</v>
      </c>
      <c r="G49" s="20">
        <f>SUM(G41:G48)</f>
        <v>3236</v>
      </c>
      <c r="H49" s="21">
        <f>SUM(H41:H48)</f>
        <v>3114</v>
      </c>
      <c r="I49" s="19">
        <f t="shared" si="1"/>
        <v>-122</v>
      </c>
      <c r="J49" s="20">
        <f>SUM(J41:J48)</f>
        <v>3439</v>
      </c>
      <c r="K49" s="21">
        <f>SUM(K41:K48)</f>
        <v>3259</v>
      </c>
      <c r="L49" s="19">
        <f t="shared" si="2"/>
        <v>-180</v>
      </c>
      <c r="M49" s="22">
        <f t="shared" si="3"/>
        <v>6675</v>
      </c>
      <c r="N49" s="21">
        <f>SUM(N41:N48)</f>
        <v>6373</v>
      </c>
      <c r="O49" s="19">
        <f t="shared" si="4"/>
        <v>-302</v>
      </c>
    </row>
    <row r="50" spans="1:15" ht="12.6" customHeight="1" x14ac:dyDescent="0.15">
      <c r="A50" s="64" t="s">
        <v>42</v>
      </c>
      <c r="B50" s="67" t="s">
        <v>43</v>
      </c>
      <c r="C50" s="68"/>
      <c r="D50" s="23">
        <v>191</v>
      </c>
      <c r="E50" s="78">
        <v>439</v>
      </c>
      <c r="F50" s="81">
        <f>E50-D50-D51-D52</f>
        <v>10</v>
      </c>
      <c r="G50" s="6">
        <v>258</v>
      </c>
      <c r="H50" s="78">
        <v>621</v>
      </c>
      <c r="I50" s="7">
        <f t="shared" si="1"/>
        <v>363</v>
      </c>
      <c r="J50" s="6">
        <v>240</v>
      </c>
      <c r="K50" s="78">
        <v>579</v>
      </c>
      <c r="L50" s="7">
        <f t="shared" si="2"/>
        <v>339</v>
      </c>
      <c r="M50" s="8">
        <f t="shared" si="3"/>
        <v>498</v>
      </c>
      <c r="N50" s="86">
        <f>(H50+K50)</f>
        <v>1200</v>
      </c>
      <c r="O50" s="7">
        <f t="shared" si="4"/>
        <v>702</v>
      </c>
    </row>
    <row r="51" spans="1:15" ht="12.6" customHeight="1" x14ac:dyDescent="0.15">
      <c r="A51" s="65"/>
      <c r="B51" s="69" t="s">
        <v>44</v>
      </c>
      <c r="C51" s="70"/>
      <c r="D51" s="12">
        <v>224</v>
      </c>
      <c r="E51" s="79"/>
      <c r="F51" s="82"/>
      <c r="G51" s="12">
        <v>339</v>
      </c>
      <c r="H51" s="79"/>
      <c r="I51" s="7">
        <f t="shared" si="1"/>
        <v>-339</v>
      </c>
      <c r="J51" s="12">
        <v>329</v>
      </c>
      <c r="K51" s="79"/>
      <c r="L51" s="7">
        <f t="shared" si="2"/>
        <v>-329</v>
      </c>
      <c r="M51" s="13">
        <f t="shared" si="3"/>
        <v>668</v>
      </c>
      <c r="N51" s="87"/>
      <c r="O51" s="7">
        <f t="shared" si="4"/>
        <v>-668</v>
      </c>
    </row>
    <row r="52" spans="1:15" ht="12.6" customHeight="1" x14ac:dyDescent="0.15">
      <c r="A52" s="65"/>
      <c r="B52" s="73" t="s">
        <v>45</v>
      </c>
      <c r="C52" s="77"/>
      <c r="D52" s="12">
        <v>14</v>
      </c>
      <c r="E52" s="80"/>
      <c r="F52" s="83"/>
      <c r="G52" s="12">
        <v>49</v>
      </c>
      <c r="H52" s="80"/>
      <c r="I52" s="7">
        <f t="shared" si="1"/>
        <v>-49</v>
      </c>
      <c r="J52" s="12">
        <v>44</v>
      </c>
      <c r="K52" s="80"/>
      <c r="L52" s="7">
        <f t="shared" si="2"/>
        <v>-44</v>
      </c>
      <c r="M52" s="13">
        <f t="shared" si="3"/>
        <v>93</v>
      </c>
      <c r="N52" s="88"/>
      <c r="O52" s="7">
        <f t="shared" si="4"/>
        <v>-93</v>
      </c>
    </row>
    <row r="53" spans="1:15" ht="12.6" customHeight="1" x14ac:dyDescent="0.15">
      <c r="A53" s="65"/>
      <c r="B53" s="73" t="s">
        <v>46</v>
      </c>
      <c r="C53" s="77"/>
      <c r="D53" s="12">
        <v>183</v>
      </c>
      <c r="E53" s="24">
        <v>182</v>
      </c>
      <c r="F53" s="7">
        <f t="shared" si="0"/>
        <v>-1</v>
      </c>
      <c r="G53" s="12">
        <v>262</v>
      </c>
      <c r="H53" s="24">
        <v>251</v>
      </c>
      <c r="I53" s="7">
        <f t="shared" si="1"/>
        <v>-11</v>
      </c>
      <c r="J53" s="12">
        <v>266</v>
      </c>
      <c r="K53" s="24">
        <v>251</v>
      </c>
      <c r="L53" s="7">
        <f t="shared" si="2"/>
        <v>-15</v>
      </c>
      <c r="M53" s="13">
        <f t="shared" si="3"/>
        <v>528</v>
      </c>
      <c r="N53" s="14">
        <f t="shared" si="3"/>
        <v>502</v>
      </c>
      <c r="O53" s="7">
        <f t="shared" si="4"/>
        <v>-26</v>
      </c>
    </row>
    <row r="54" spans="1:15" ht="12.6" customHeight="1" x14ac:dyDescent="0.15">
      <c r="A54" s="65"/>
      <c r="B54" s="73" t="s">
        <v>47</v>
      </c>
      <c r="C54" s="77"/>
      <c r="D54" s="12">
        <v>89</v>
      </c>
      <c r="E54" s="24">
        <v>89</v>
      </c>
      <c r="F54" s="7">
        <f t="shared" si="0"/>
        <v>0</v>
      </c>
      <c r="G54" s="12">
        <v>130</v>
      </c>
      <c r="H54" s="24">
        <v>121</v>
      </c>
      <c r="I54" s="7">
        <f t="shared" si="1"/>
        <v>-9</v>
      </c>
      <c r="J54" s="12">
        <v>137</v>
      </c>
      <c r="K54" s="24">
        <v>132</v>
      </c>
      <c r="L54" s="7">
        <f t="shared" si="2"/>
        <v>-5</v>
      </c>
      <c r="M54" s="13">
        <f t="shared" si="3"/>
        <v>267</v>
      </c>
      <c r="N54" s="14">
        <f t="shared" si="3"/>
        <v>253</v>
      </c>
      <c r="O54" s="7">
        <f t="shared" si="4"/>
        <v>-14</v>
      </c>
    </row>
    <row r="55" spans="1:15" ht="12.6" customHeight="1" x14ac:dyDescent="0.15">
      <c r="A55" s="65"/>
      <c r="B55" s="73" t="s">
        <v>48</v>
      </c>
      <c r="C55" s="77"/>
      <c r="D55" s="12">
        <v>35</v>
      </c>
      <c r="E55" s="24">
        <v>38</v>
      </c>
      <c r="F55" s="7">
        <f t="shared" si="0"/>
        <v>3</v>
      </c>
      <c r="G55" s="12">
        <v>49</v>
      </c>
      <c r="H55" s="24">
        <v>52</v>
      </c>
      <c r="I55" s="7">
        <f t="shared" si="1"/>
        <v>3</v>
      </c>
      <c r="J55" s="12">
        <v>55</v>
      </c>
      <c r="K55" s="24">
        <v>55</v>
      </c>
      <c r="L55" s="7">
        <f t="shared" si="2"/>
        <v>0</v>
      </c>
      <c r="M55" s="13">
        <f t="shared" si="3"/>
        <v>104</v>
      </c>
      <c r="N55" s="14">
        <f t="shared" si="3"/>
        <v>107</v>
      </c>
      <c r="O55" s="7">
        <f t="shared" si="4"/>
        <v>3</v>
      </c>
    </row>
    <row r="56" spans="1:15" ht="12.6" customHeight="1" x14ac:dyDescent="0.15">
      <c r="A56" s="65"/>
      <c r="B56" s="73" t="s">
        <v>49</v>
      </c>
      <c r="C56" s="77"/>
      <c r="D56" s="12">
        <v>64</v>
      </c>
      <c r="E56" s="24">
        <v>73</v>
      </c>
      <c r="F56" s="7">
        <f t="shared" si="0"/>
        <v>9</v>
      </c>
      <c r="G56" s="12">
        <v>97</v>
      </c>
      <c r="H56" s="24">
        <v>91</v>
      </c>
      <c r="I56" s="7">
        <f t="shared" si="1"/>
        <v>-6</v>
      </c>
      <c r="J56" s="12">
        <v>97</v>
      </c>
      <c r="K56" s="24">
        <v>87</v>
      </c>
      <c r="L56" s="7">
        <f t="shared" si="2"/>
        <v>-10</v>
      </c>
      <c r="M56" s="13">
        <f t="shared" si="3"/>
        <v>194</v>
      </c>
      <c r="N56" s="14">
        <f t="shared" si="3"/>
        <v>178</v>
      </c>
      <c r="O56" s="7">
        <f t="shared" si="4"/>
        <v>-16</v>
      </c>
    </row>
    <row r="57" spans="1:15" ht="12.6" customHeight="1" x14ac:dyDescent="0.15">
      <c r="A57" s="65"/>
      <c r="B57" s="73" t="s">
        <v>50</v>
      </c>
      <c r="C57" s="77"/>
      <c r="D57" s="12">
        <v>24</v>
      </c>
      <c r="E57" s="24">
        <v>20</v>
      </c>
      <c r="F57" s="7">
        <f t="shared" si="0"/>
        <v>-4</v>
      </c>
      <c r="G57" s="12">
        <v>35</v>
      </c>
      <c r="H57" s="24">
        <v>26</v>
      </c>
      <c r="I57" s="7">
        <f t="shared" si="1"/>
        <v>-9</v>
      </c>
      <c r="J57" s="12">
        <v>27</v>
      </c>
      <c r="K57" s="24">
        <v>21</v>
      </c>
      <c r="L57" s="7">
        <f t="shared" si="2"/>
        <v>-6</v>
      </c>
      <c r="M57" s="13">
        <f t="shared" si="3"/>
        <v>62</v>
      </c>
      <c r="N57" s="14">
        <f t="shared" si="3"/>
        <v>47</v>
      </c>
      <c r="O57" s="7">
        <f t="shared" si="4"/>
        <v>-15</v>
      </c>
    </row>
    <row r="58" spans="1:15" ht="12.6" customHeight="1" thickBot="1" x14ac:dyDescent="0.2">
      <c r="A58" s="66"/>
      <c r="B58" s="84" t="s">
        <v>20</v>
      </c>
      <c r="C58" s="85"/>
      <c r="D58" s="20">
        <f>SUM(D50:D57)</f>
        <v>824</v>
      </c>
      <c r="E58" s="21">
        <f>SUM(E50:E57)</f>
        <v>841</v>
      </c>
      <c r="F58" s="19">
        <f t="shared" si="0"/>
        <v>17</v>
      </c>
      <c r="G58" s="20">
        <f>SUM(G50:G57)</f>
        <v>1219</v>
      </c>
      <c r="H58" s="21">
        <f>SUM(H50:H57)</f>
        <v>1162</v>
      </c>
      <c r="I58" s="19">
        <f t="shared" si="1"/>
        <v>-57</v>
      </c>
      <c r="J58" s="20">
        <f>SUM(J50:J57)</f>
        <v>1195</v>
      </c>
      <c r="K58" s="21">
        <f>SUM(K50:K57)</f>
        <v>1125</v>
      </c>
      <c r="L58" s="19">
        <f t="shared" si="2"/>
        <v>-70</v>
      </c>
      <c r="M58" s="22">
        <f t="shared" si="3"/>
        <v>2414</v>
      </c>
      <c r="N58" s="21">
        <f>SUM(N50:N57)</f>
        <v>2287</v>
      </c>
      <c r="O58" s="19">
        <f t="shared" si="4"/>
        <v>-127</v>
      </c>
    </row>
    <row r="59" spans="1:15" ht="12.6" customHeight="1" x14ac:dyDescent="0.15">
      <c r="A59" s="64" t="s">
        <v>51</v>
      </c>
      <c r="B59" s="67" t="s">
        <v>52</v>
      </c>
      <c r="C59" s="68"/>
      <c r="D59" s="23">
        <v>647</v>
      </c>
      <c r="E59" s="24">
        <v>739</v>
      </c>
      <c r="F59" s="7">
        <f t="shared" si="0"/>
        <v>92</v>
      </c>
      <c r="G59" s="6">
        <v>924</v>
      </c>
      <c r="H59" s="24">
        <v>925</v>
      </c>
      <c r="I59" s="7">
        <f t="shared" si="1"/>
        <v>1</v>
      </c>
      <c r="J59" s="6">
        <v>941</v>
      </c>
      <c r="K59" s="24">
        <v>952</v>
      </c>
      <c r="L59" s="7">
        <f t="shared" si="2"/>
        <v>11</v>
      </c>
      <c r="M59" s="8">
        <f t="shared" si="3"/>
        <v>1865</v>
      </c>
      <c r="N59" s="9">
        <f t="shared" si="3"/>
        <v>1877</v>
      </c>
      <c r="O59" s="7">
        <f t="shared" si="4"/>
        <v>12</v>
      </c>
    </row>
    <row r="60" spans="1:15" ht="12.6" customHeight="1" x14ac:dyDescent="0.15">
      <c r="A60" s="65"/>
      <c r="B60" s="69" t="s">
        <v>53</v>
      </c>
      <c r="C60" s="70"/>
      <c r="D60" s="12">
        <v>581</v>
      </c>
      <c r="E60" s="24">
        <v>717</v>
      </c>
      <c r="F60" s="7">
        <f t="shared" si="0"/>
        <v>136</v>
      </c>
      <c r="G60" s="12">
        <v>748</v>
      </c>
      <c r="H60" s="24">
        <v>832</v>
      </c>
      <c r="I60" s="7">
        <f t="shared" si="1"/>
        <v>84</v>
      </c>
      <c r="J60" s="12">
        <v>773</v>
      </c>
      <c r="K60" s="24">
        <v>844</v>
      </c>
      <c r="L60" s="7">
        <f t="shared" si="2"/>
        <v>71</v>
      </c>
      <c r="M60" s="13">
        <f t="shared" si="3"/>
        <v>1521</v>
      </c>
      <c r="N60" s="14">
        <f t="shared" si="3"/>
        <v>1676</v>
      </c>
      <c r="O60" s="7">
        <f t="shared" si="4"/>
        <v>155</v>
      </c>
    </row>
    <row r="61" spans="1:15" ht="12.6" customHeight="1" x14ac:dyDescent="0.15">
      <c r="A61" s="65"/>
      <c r="B61" s="69" t="s">
        <v>54</v>
      </c>
      <c r="C61" s="70"/>
      <c r="D61" s="12">
        <v>955</v>
      </c>
      <c r="E61" s="24">
        <v>987</v>
      </c>
      <c r="F61" s="7">
        <f t="shared" si="0"/>
        <v>32</v>
      </c>
      <c r="G61" s="12">
        <v>1172</v>
      </c>
      <c r="H61" s="24">
        <v>1142</v>
      </c>
      <c r="I61" s="7">
        <f t="shared" si="1"/>
        <v>-30</v>
      </c>
      <c r="J61" s="12">
        <v>1090</v>
      </c>
      <c r="K61" s="24">
        <v>1059</v>
      </c>
      <c r="L61" s="7">
        <f t="shared" si="2"/>
        <v>-31</v>
      </c>
      <c r="M61" s="13">
        <f t="shared" si="3"/>
        <v>2262</v>
      </c>
      <c r="N61" s="14">
        <f t="shared" si="3"/>
        <v>2201</v>
      </c>
      <c r="O61" s="7">
        <f t="shared" si="4"/>
        <v>-61</v>
      </c>
    </row>
    <row r="62" spans="1:15" ht="12.6" customHeight="1" x14ac:dyDescent="0.15">
      <c r="A62" s="65"/>
      <c r="B62" s="69" t="s">
        <v>55</v>
      </c>
      <c r="C62" s="70"/>
      <c r="D62" s="12">
        <v>401</v>
      </c>
      <c r="E62" s="24">
        <v>424</v>
      </c>
      <c r="F62" s="7">
        <f t="shared" si="0"/>
        <v>23</v>
      </c>
      <c r="G62" s="12">
        <v>562</v>
      </c>
      <c r="H62" s="24">
        <v>552</v>
      </c>
      <c r="I62" s="7">
        <f t="shared" si="1"/>
        <v>-10</v>
      </c>
      <c r="J62" s="12">
        <v>562</v>
      </c>
      <c r="K62" s="24">
        <v>551</v>
      </c>
      <c r="L62" s="7">
        <f t="shared" si="2"/>
        <v>-11</v>
      </c>
      <c r="M62" s="13">
        <f t="shared" si="3"/>
        <v>1124</v>
      </c>
      <c r="N62" s="14">
        <f t="shared" si="3"/>
        <v>1103</v>
      </c>
      <c r="O62" s="7">
        <f t="shared" si="4"/>
        <v>-21</v>
      </c>
    </row>
    <row r="63" spans="1:15" ht="12.6" customHeight="1" x14ac:dyDescent="0.15">
      <c r="A63" s="65"/>
      <c r="B63" s="69" t="s">
        <v>56</v>
      </c>
      <c r="C63" s="70"/>
      <c r="D63" s="12">
        <v>283</v>
      </c>
      <c r="E63" s="24">
        <v>275</v>
      </c>
      <c r="F63" s="7">
        <f t="shared" si="0"/>
        <v>-8</v>
      </c>
      <c r="G63" s="12">
        <v>389</v>
      </c>
      <c r="H63" s="24">
        <v>361</v>
      </c>
      <c r="I63" s="7">
        <f t="shared" si="1"/>
        <v>-28</v>
      </c>
      <c r="J63" s="12">
        <v>418</v>
      </c>
      <c r="K63" s="24">
        <v>387</v>
      </c>
      <c r="L63" s="7">
        <f t="shared" si="2"/>
        <v>-31</v>
      </c>
      <c r="M63" s="13">
        <f t="shared" si="3"/>
        <v>807</v>
      </c>
      <c r="N63" s="14">
        <f t="shared" si="3"/>
        <v>748</v>
      </c>
      <c r="O63" s="7">
        <f t="shared" si="4"/>
        <v>-59</v>
      </c>
    </row>
    <row r="64" spans="1:15" ht="12.6" customHeight="1" x14ac:dyDescent="0.15">
      <c r="A64" s="65"/>
      <c r="B64" s="69" t="s">
        <v>57</v>
      </c>
      <c r="C64" s="70"/>
      <c r="D64" s="12">
        <v>63</v>
      </c>
      <c r="E64" s="24">
        <v>68</v>
      </c>
      <c r="F64" s="7">
        <f t="shared" si="0"/>
        <v>5</v>
      </c>
      <c r="G64" s="12">
        <v>87</v>
      </c>
      <c r="H64" s="24">
        <v>90</v>
      </c>
      <c r="I64" s="7">
        <f t="shared" si="1"/>
        <v>3</v>
      </c>
      <c r="J64" s="12">
        <v>94</v>
      </c>
      <c r="K64" s="24">
        <v>83</v>
      </c>
      <c r="L64" s="7">
        <f t="shared" si="2"/>
        <v>-11</v>
      </c>
      <c r="M64" s="13">
        <f t="shared" si="3"/>
        <v>181</v>
      </c>
      <c r="N64" s="14">
        <f t="shared" si="3"/>
        <v>173</v>
      </c>
      <c r="O64" s="7">
        <f t="shared" si="4"/>
        <v>-8</v>
      </c>
    </row>
    <row r="65" spans="1:15" ht="12.6" customHeight="1" thickBot="1" x14ac:dyDescent="0.2">
      <c r="A65" s="66"/>
      <c r="B65" s="84" t="s">
        <v>20</v>
      </c>
      <c r="C65" s="85"/>
      <c r="D65" s="20">
        <f>SUM(D59:D64)</f>
        <v>2930</v>
      </c>
      <c r="E65" s="21">
        <f>SUM(E59:E64)</f>
        <v>3210</v>
      </c>
      <c r="F65" s="19">
        <f t="shared" si="0"/>
        <v>280</v>
      </c>
      <c r="G65" s="20">
        <f>SUM(G59:G64)</f>
        <v>3882</v>
      </c>
      <c r="H65" s="21">
        <f>SUM(H59:H64)</f>
        <v>3902</v>
      </c>
      <c r="I65" s="19">
        <f t="shared" si="1"/>
        <v>20</v>
      </c>
      <c r="J65" s="20">
        <f>SUM(J59:J64)</f>
        <v>3878</v>
      </c>
      <c r="K65" s="21">
        <f>SUM(K59:K64)</f>
        <v>3876</v>
      </c>
      <c r="L65" s="19">
        <f t="shared" si="2"/>
        <v>-2</v>
      </c>
      <c r="M65" s="22">
        <f t="shared" si="3"/>
        <v>7760</v>
      </c>
      <c r="N65" s="21">
        <f>SUM(N59:N64)</f>
        <v>7778</v>
      </c>
      <c r="O65" s="19">
        <f t="shared" si="4"/>
        <v>18</v>
      </c>
    </row>
    <row r="66" spans="1:15" ht="12.6" customHeight="1" x14ac:dyDescent="0.15">
      <c r="A66" s="64" t="s">
        <v>58</v>
      </c>
      <c r="B66" s="67" t="s">
        <v>59</v>
      </c>
      <c r="C66" s="68"/>
      <c r="D66" s="23">
        <v>127</v>
      </c>
      <c r="E66" s="24">
        <v>135</v>
      </c>
      <c r="F66" s="7">
        <f t="shared" si="0"/>
        <v>8</v>
      </c>
      <c r="G66" s="6">
        <v>214</v>
      </c>
      <c r="H66" s="24">
        <v>211</v>
      </c>
      <c r="I66" s="7">
        <f t="shared" si="1"/>
        <v>-3</v>
      </c>
      <c r="J66" s="6">
        <v>255</v>
      </c>
      <c r="K66" s="24">
        <v>250</v>
      </c>
      <c r="L66" s="7">
        <f t="shared" si="2"/>
        <v>-5</v>
      </c>
      <c r="M66" s="8">
        <f t="shared" si="3"/>
        <v>469</v>
      </c>
      <c r="N66" s="9">
        <f t="shared" si="3"/>
        <v>461</v>
      </c>
      <c r="O66" s="7">
        <f t="shared" si="4"/>
        <v>-8</v>
      </c>
    </row>
    <row r="67" spans="1:15" ht="12.6" customHeight="1" x14ac:dyDescent="0.15">
      <c r="A67" s="65"/>
      <c r="B67" s="69" t="s">
        <v>60</v>
      </c>
      <c r="C67" s="70"/>
      <c r="D67" s="12">
        <v>152</v>
      </c>
      <c r="E67" s="24">
        <v>147</v>
      </c>
      <c r="F67" s="7">
        <f t="shared" si="0"/>
        <v>-5</v>
      </c>
      <c r="G67" s="12">
        <v>236</v>
      </c>
      <c r="H67" s="24">
        <v>210</v>
      </c>
      <c r="I67" s="7">
        <f t="shared" si="1"/>
        <v>-26</v>
      </c>
      <c r="J67" s="12">
        <v>238</v>
      </c>
      <c r="K67" s="24">
        <v>208</v>
      </c>
      <c r="L67" s="7">
        <f t="shared" si="2"/>
        <v>-30</v>
      </c>
      <c r="M67" s="13">
        <f t="shared" si="3"/>
        <v>474</v>
      </c>
      <c r="N67" s="14">
        <f t="shared" si="3"/>
        <v>418</v>
      </c>
      <c r="O67" s="7">
        <f t="shared" si="4"/>
        <v>-56</v>
      </c>
    </row>
    <row r="68" spans="1:15" ht="12.6" customHeight="1" x14ac:dyDescent="0.15">
      <c r="A68" s="65"/>
      <c r="B68" s="69" t="s">
        <v>61</v>
      </c>
      <c r="C68" s="70"/>
      <c r="D68" s="12">
        <v>134</v>
      </c>
      <c r="E68" s="24">
        <v>130</v>
      </c>
      <c r="F68" s="7">
        <f t="shared" si="0"/>
        <v>-4</v>
      </c>
      <c r="G68" s="12">
        <v>200</v>
      </c>
      <c r="H68" s="24">
        <v>166</v>
      </c>
      <c r="I68" s="7">
        <f t="shared" si="1"/>
        <v>-34</v>
      </c>
      <c r="J68" s="12">
        <v>193</v>
      </c>
      <c r="K68" s="24">
        <v>152</v>
      </c>
      <c r="L68" s="7">
        <f t="shared" si="2"/>
        <v>-41</v>
      </c>
      <c r="M68" s="13">
        <f t="shared" si="3"/>
        <v>393</v>
      </c>
      <c r="N68" s="14">
        <f t="shared" si="3"/>
        <v>318</v>
      </c>
      <c r="O68" s="7">
        <f t="shared" si="4"/>
        <v>-75</v>
      </c>
    </row>
    <row r="69" spans="1:15" ht="12.6" customHeight="1" thickBot="1" x14ac:dyDescent="0.2">
      <c r="A69" s="66"/>
      <c r="B69" s="84" t="s">
        <v>20</v>
      </c>
      <c r="C69" s="85"/>
      <c r="D69" s="20">
        <f>SUM(D66:D68)</f>
        <v>413</v>
      </c>
      <c r="E69" s="21">
        <f>SUM(E66:E68)</f>
        <v>412</v>
      </c>
      <c r="F69" s="25">
        <f t="shared" si="0"/>
        <v>-1</v>
      </c>
      <c r="G69" s="17">
        <f>SUM(G66:G68)</f>
        <v>650</v>
      </c>
      <c r="H69" s="18">
        <f>SUM(H66:H68)</f>
        <v>587</v>
      </c>
      <c r="I69" s="25">
        <f t="shared" si="1"/>
        <v>-63</v>
      </c>
      <c r="J69" s="17">
        <f>SUM(J66:J68)</f>
        <v>686</v>
      </c>
      <c r="K69" s="18">
        <f>SUM(K66:K68)</f>
        <v>610</v>
      </c>
      <c r="L69" s="25">
        <f t="shared" si="2"/>
        <v>-76</v>
      </c>
      <c r="M69" s="26">
        <f t="shared" si="3"/>
        <v>1336</v>
      </c>
      <c r="N69" s="18">
        <f>SUM(N66:N68)</f>
        <v>1197</v>
      </c>
      <c r="O69" s="25">
        <f t="shared" si="4"/>
        <v>-139</v>
      </c>
    </row>
    <row r="70" spans="1:15" ht="12.6" customHeight="1" thickBot="1" x14ac:dyDescent="0.2">
      <c r="A70" s="89" t="s">
        <v>62</v>
      </c>
      <c r="B70" s="90"/>
      <c r="C70" s="91"/>
      <c r="D70" s="27">
        <f>SUM(D69,D65,D58,D49,D40,D37,D33,D18)</f>
        <v>13465</v>
      </c>
      <c r="E70" s="28">
        <f>SUM(E69,E65,E58,E49,E40,E37,E33,E18)</f>
        <v>14044</v>
      </c>
      <c r="F70" s="29">
        <f t="shared" si="0"/>
        <v>579</v>
      </c>
      <c r="G70" s="30">
        <f>SUM(G69,G65,G58,G49,G40,G37,G33,G18)</f>
        <v>15358</v>
      </c>
      <c r="H70" s="31">
        <f>SUM(H69,H65,H58,H49,H40,H37,H33,H18)</f>
        <v>14949</v>
      </c>
      <c r="I70" s="29">
        <f t="shared" si="1"/>
        <v>-409</v>
      </c>
      <c r="J70" s="30">
        <f>SUM(J69,J65,J58,J49,J40,J37,J33,J18)</f>
        <v>16644</v>
      </c>
      <c r="K70" s="31">
        <f>SUM(K69,K65,K58,K49,K40,K37,K33,K18)</f>
        <v>16067</v>
      </c>
      <c r="L70" s="29">
        <f t="shared" si="2"/>
        <v>-577</v>
      </c>
      <c r="M70" s="32">
        <f t="shared" si="3"/>
        <v>32002</v>
      </c>
      <c r="N70" s="31">
        <f>SUM(N18,N33,N37,N40,N49,N58,N65,N69)</f>
        <v>31016</v>
      </c>
      <c r="O70" s="29">
        <f t="shared" si="4"/>
        <v>-986</v>
      </c>
    </row>
    <row r="71" spans="1:15" x14ac:dyDescent="0.15">
      <c r="A71" s="33" t="s">
        <v>63</v>
      </c>
    </row>
    <row r="73" spans="1:15" x14ac:dyDescent="0.15">
      <c r="H73" s="34"/>
    </row>
  </sheetData>
  <mergeCells count="62">
    <mergeCell ref="A70:C70"/>
    <mergeCell ref="A59:A65"/>
    <mergeCell ref="B59:C59"/>
    <mergeCell ref="B60:C60"/>
    <mergeCell ref="B61:C61"/>
    <mergeCell ref="B62:C62"/>
    <mergeCell ref="B63:C63"/>
    <mergeCell ref="B64:C64"/>
    <mergeCell ref="B65:C65"/>
    <mergeCell ref="A66:A69"/>
    <mergeCell ref="B66:C66"/>
    <mergeCell ref="B67:C67"/>
    <mergeCell ref="B68:C68"/>
    <mergeCell ref="B69:C69"/>
    <mergeCell ref="N50:N52"/>
    <mergeCell ref="B51:C51"/>
    <mergeCell ref="B52:C52"/>
    <mergeCell ref="B53:C53"/>
    <mergeCell ref="B54:C54"/>
    <mergeCell ref="H50:H52"/>
    <mergeCell ref="K50:K52"/>
    <mergeCell ref="B55:C55"/>
    <mergeCell ref="A50:A58"/>
    <mergeCell ref="B50:C50"/>
    <mergeCell ref="E50:E52"/>
    <mergeCell ref="F50:F52"/>
    <mergeCell ref="B56:C56"/>
    <mergeCell ref="B57:C57"/>
    <mergeCell ref="B58:C58"/>
    <mergeCell ref="A41:A49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38:A40"/>
    <mergeCell ref="B38:C38"/>
    <mergeCell ref="B39:C39"/>
    <mergeCell ref="B40:C40"/>
    <mergeCell ref="A6:A18"/>
    <mergeCell ref="B10:C10"/>
    <mergeCell ref="B17:C17"/>
    <mergeCell ref="B18:C18"/>
    <mergeCell ref="A19:A33"/>
    <mergeCell ref="B28:C28"/>
    <mergeCell ref="B33:C33"/>
    <mergeCell ref="A34:A37"/>
    <mergeCell ref="B34:C34"/>
    <mergeCell ref="B35:C35"/>
    <mergeCell ref="B36:C36"/>
    <mergeCell ref="B37:C37"/>
    <mergeCell ref="A1:O1"/>
    <mergeCell ref="A3:C5"/>
    <mergeCell ref="D3:F4"/>
    <mergeCell ref="G3:O3"/>
    <mergeCell ref="G4:I4"/>
    <mergeCell ref="J4:L4"/>
    <mergeCell ref="M4:O4"/>
  </mergeCells>
  <phoneticPr fontId="2"/>
  <pageMargins left="0.78740157480314965" right="0.19685039370078741" top="0.39370078740157483" bottom="0.19685039370078741" header="0.19685039370078741" footer="0.19685039370078741"/>
  <pageSetup paperSize="9" scale="95" orientation="portrait" r:id="rId1"/>
  <headerFooter alignWithMargins="0">
    <oddHeader>&amp;C国勢調査結果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字別(R2)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武田　結</cp:lastModifiedBy>
  <cp:lastPrinted>2022-03-18T07:03:16Z</cp:lastPrinted>
  <dcterms:created xsi:type="dcterms:W3CDTF">2022-03-18T06:56:57Z</dcterms:created>
  <dcterms:modified xsi:type="dcterms:W3CDTF">2022-03-22T02:05:56Z</dcterms:modified>
</cp:coreProperties>
</file>